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5\Протокол 1 от 22.01.2025\На сайт протокол 1 от 22.01.2025\"/>
    </mc:Choice>
  </mc:AlternateContent>
  <bookViews>
    <workbookView xWindow="0" yWindow="0" windowWidth="13455" windowHeight="10500" tabRatio="835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152511"/>
</workbook>
</file>

<file path=xl/calcChain.xml><?xml version="1.0" encoding="utf-8"?>
<calcChain xmlns="http://schemas.openxmlformats.org/spreadsheetml/2006/main">
  <c r="H68" i="2" l="1"/>
  <c r="AC66" i="7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D66" i="7"/>
  <c r="C66" i="7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D66" i="6"/>
  <c r="C66" i="6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D66" i="5"/>
  <c r="C66" i="5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D66" i="4"/>
  <c r="C66" i="4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D66" i="3"/>
  <c r="C66" i="3"/>
  <c r="AU66" i="2"/>
  <c r="AT66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H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</calcChain>
</file>

<file path=xl/sharedStrings.xml><?xml version="1.0" encoding="utf-8"?>
<sst xmlns="http://schemas.openxmlformats.org/spreadsheetml/2006/main" count="732" uniqueCount="131">
  <si>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</si>
  <si>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</si>
  <si>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</si>
  <si>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</si>
  <si>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</si>
  <si>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</si>
  <si>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</si>
  <si>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</si>
  <si>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</si>
  <si>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</si>
  <si>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</si>
  <si>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</si>
  <si>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</si>
  <si>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</si>
  <si>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</si>
  <si>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</si>
  <si>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</si>
  <si>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</si>
  <si>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</si>
  <si>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</si>
  <si>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</si>
  <si>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</si>
  <si>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</si>
  <si>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</si>
  <si>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</si>
  <si>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</si>
  <si>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</si>
  <si>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</si>
  <si>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</si>
  <si>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</si>
  <si>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</si>
  <si>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</si>
  <si>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</si>
  <si>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</si>
  <si>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</si>
  <si>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</si>
  <si>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</si>
  <si>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</si>
  <si>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</si>
  <si>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</si>
  <si>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</si>
  <si>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</si>
  <si>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</si>
  <si>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</si>
  <si>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</si>
  <si>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</si>
  <si>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</si>
  <si>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</si>
  <si>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</si>
  <si>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</si>
  <si>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</si>
  <si>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</si>
  <si>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</si>
  <si>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</si>
  <si>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</si>
  <si>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</si>
  <si>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</si>
  <si>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</si>
  <si>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</si>
  <si>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</si>
  <si>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</si>
  <si>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</si>
  <si>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</si>
  <si>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</si>
  <si>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</si>
  <si>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</si>
  <si>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</si>
  <si>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</si>
  <si>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</si>
  <si>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</si>
  <si>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</si>
  <si>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</si>
  <si>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</si>
  <si>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</si>
  <si>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</si>
  <si>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</si>
  <si>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</si>
  <si>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</si>
  <si>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</si>
  <si>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</si>
  <si>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</si>
  <si>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</si>
  <si>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</si>
  <si>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</si>
  <si>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</si>
  <si>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</si>
  <si>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</si>
  <si>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</si>
  <si>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</si>
  <si>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</si>
  <si>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</si>
  <si>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2.</t>
  </si>
  <si>
    <t>Финансовое обеспечение медицинской помощи в амбулаторных условиях на 2024 год</t>
  </si>
  <si>
    <t>Численность прикрепленного населения по состоянию на 01.01.2024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</si>
  <si>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</si>
  <si>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</si>
  <si>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</si>
  <si>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</si>
  <si>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</si>
  <si>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</si>
  <si>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</si>
  <si>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</si>
  <si>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Диспансерное наблюдение</t>
  </si>
  <si>
    <t>Диспансеризация взрослого населения</t>
  </si>
  <si>
    <t>Углубленная диспансеризация</t>
  </si>
  <si>
    <t>Диспансеризация женщин репродуктивного возраста</t>
  </si>
  <si>
    <t>Диспансеризация мужчин репродуктивного возраста</t>
  </si>
  <si>
    <t>Диспансеризация сирот</t>
  </si>
  <si>
    <t>Диспансеризация опекаемых</t>
  </si>
  <si>
    <t>Профосмотры взрослых</t>
  </si>
  <si>
    <t>Профосмотры несовершеннолетних</t>
  </si>
  <si>
    <t>Школа сахарного диабета</t>
  </si>
  <si>
    <t>Медицинская реабилитация</t>
  </si>
  <si>
    <t>Центры здоровья</t>
  </si>
  <si>
    <t>Школа для больных с хроническими заболеваниями</t>
  </si>
  <si>
    <t>Таблица 3</t>
  </si>
  <si>
    <t>Финансовое обеспечение  медицинской помощи в условиях дневных стационаров на 2024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</si>
  <si>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</si>
  <si>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</si>
  <si>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</si>
  <si>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</si>
  <si>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</si>
  <si>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2024 год</t>
  </si>
  <si>
    <t>Таблица 4</t>
  </si>
  <si>
    <t>Финансовое обеспечение  медицинской помощи в условиях круглосуточного стационара на 2024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</si>
  <si>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</si>
  <si>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2024 год</t>
  </si>
  <si>
    <t>Таблица 6</t>
  </si>
  <si>
    <t>Финансовое обеспечение ВМП в условиях круглосуточного стационара на 2024 год</t>
  </si>
  <si>
    <t>Приложение 1</t>
  </si>
  <si>
    <t>к протоколу заседания комиссии по разработке территориальной программы ОМС Курганской области от 22.01.2025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</si>
</sst>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B0F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8"/>
  <sheetViews>
    <sheetView tabSelected="1" workbookViewId="0">
      <pane xSplit="2" ySplit="6" topLeftCell="G7" activePane="bottomRight" state="frozen"/>
      <selection pane="topRight"/>
      <selection pane="bottomLeft"/>
      <selection pane="bottomRight" activeCell="B31" sqref="B3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129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130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0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1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2" t="s">
        <v>2</v>
      </c>
      <c r="B4" s="105" t="s">
        <v>3</v>
      </c>
      <c r="C4" s="106" t="s">
        <v>4</v>
      </c>
      <c r="D4" s="106"/>
      <c r="E4" s="106"/>
      <c r="F4" s="106"/>
      <c r="G4" s="107" t="s">
        <v>5</v>
      </c>
      <c r="H4" s="104" t="s">
        <v>6</v>
      </c>
      <c r="I4" s="104" t="s">
        <v>7</v>
      </c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3" t="s">
        <v>8</v>
      </c>
      <c r="V4" s="103"/>
      <c r="W4" s="103"/>
      <c r="X4" s="103"/>
      <c r="Y4" s="103"/>
      <c r="Z4" s="103" t="s">
        <v>9</v>
      </c>
      <c r="AA4" s="103"/>
      <c r="AB4" s="103"/>
      <c r="AC4" s="103"/>
      <c r="AD4" s="103"/>
    </row>
    <row r="5" spans="1:30" s="18" customFormat="1" ht="33" customHeight="1" x14ac:dyDescent="0.2">
      <c r="A5" s="102"/>
      <c r="B5" s="105"/>
      <c r="C5" s="110" t="s">
        <v>10</v>
      </c>
      <c r="D5" s="110"/>
      <c r="E5" s="110" t="s">
        <v>11</v>
      </c>
      <c r="F5" s="110"/>
      <c r="G5" s="108"/>
      <c r="H5" s="104"/>
      <c r="I5" s="104" t="s">
        <v>12</v>
      </c>
      <c r="J5" s="104"/>
      <c r="K5" s="104"/>
      <c r="L5" s="104" t="s">
        <v>13</v>
      </c>
      <c r="M5" s="104"/>
      <c r="N5" s="104"/>
      <c r="O5" s="104" t="s">
        <v>14</v>
      </c>
      <c r="P5" s="104"/>
      <c r="Q5" s="104"/>
      <c r="R5" s="104" t="s">
        <v>15</v>
      </c>
      <c r="S5" s="104"/>
      <c r="T5" s="104"/>
      <c r="U5" s="104" t="s">
        <v>16</v>
      </c>
      <c r="V5" s="104" t="s">
        <v>17</v>
      </c>
      <c r="W5" s="104"/>
      <c r="X5" s="104"/>
      <c r="Y5" s="104"/>
      <c r="Z5" s="104" t="s">
        <v>6</v>
      </c>
      <c r="AA5" s="104" t="s">
        <v>17</v>
      </c>
      <c r="AB5" s="104"/>
      <c r="AC5" s="104"/>
      <c r="AD5" s="104"/>
    </row>
    <row r="6" spans="1:30" s="21" customFormat="1" ht="22.5" customHeight="1" x14ac:dyDescent="0.2">
      <c r="A6" s="102"/>
      <c r="B6" s="105"/>
      <c r="C6" s="79" t="s">
        <v>18</v>
      </c>
      <c r="D6" s="79" t="s">
        <v>19</v>
      </c>
      <c r="E6" s="79" t="s">
        <v>18</v>
      </c>
      <c r="F6" s="79" t="s">
        <v>19</v>
      </c>
      <c r="G6" s="109"/>
      <c r="H6" s="104"/>
      <c r="I6" s="93" t="s">
        <v>20</v>
      </c>
      <c r="J6" s="93" t="s">
        <v>21</v>
      </c>
      <c r="K6" s="93" t="s">
        <v>22</v>
      </c>
      <c r="L6" s="93" t="s">
        <v>23</v>
      </c>
      <c r="M6" s="93" t="s">
        <v>24</v>
      </c>
      <c r="N6" s="93" t="s">
        <v>25</v>
      </c>
      <c r="O6" s="93" t="s">
        <v>26</v>
      </c>
      <c r="P6" s="93" t="s">
        <v>27</v>
      </c>
      <c r="Q6" s="93" t="s">
        <v>28</v>
      </c>
      <c r="R6" s="93" t="s">
        <v>29</v>
      </c>
      <c r="S6" s="93" t="s">
        <v>30</v>
      </c>
      <c r="T6" s="93" t="s">
        <v>31</v>
      </c>
      <c r="U6" s="104"/>
      <c r="V6" s="80" t="s">
        <v>12</v>
      </c>
      <c r="W6" s="80" t="s">
        <v>13</v>
      </c>
      <c r="X6" s="80" t="s">
        <v>14</v>
      </c>
      <c r="Y6" s="80" t="s">
        <v>15</v>
      </c>
      <c r="Z6" s="104"/>
      <c r="AA6" s="80" t="s">
        <v>12</v>
      </c>
      <c r="AB6" s="80" t="s">
        <v>13</v>
      </c>
      <c r="AC6" s="80" t="s">
        <v>14</v>
      </c>
      <c r="AD6" s="80" t="s">
        <v>15</v>
      </c>
    </row>
    <row r="7" spans="1:30" ht="15" customHeight="1" x14ac:dyDescent="0.25">
      <c r="A7" s="81">
        <v>1</v>
      </c>
      <c r="B7" s="82" t="s">
        <v>32</v>
      </c>
      <c r="C7" s="83"/>
      <c r="D7" s="83"/>
      <c r="E7" s="83"/>
      <c r="F7" s="83"/>
      <c r="G7" s="84">
        <v>33979</v>
      </c>
      <c r="H7" s="85">
        <v>36256883.359999999</v>
      </c>
      <c r="I7" s="85">
        <v>3021406</v>
      </c>
      <c r="J7" s="85">
        <v>3021406</v>
      </c>
      <c r="K7" s="85">
        <v>3021406</v>
      </c>
      <c r="L7" s="85">
        <v>3021407</v>
      </c>
      <c r="M7" s="85">
        <v>3021406</v>
      </c>
      <c r="N7" s="85">
        <v>3021408</v>
      </c>
      <c r="O7" s="85">
        <v>3021407</v>
      </c>
      <c r="P7" s="85">
        <v>3021408</v>
      </c>
      <c r="Q7" s="85">
        <v>3021407</v>
      </c>
      <c r="R7" s="85">
        <v>3021408</v>
      </c>
      <c r="S7" s="85">
        <v>3021407</v>
      </c>
      <c r="T7" s="85">
        <v>3021407.36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33</v>
      </c>
      <c r="C8" s="83"/>
      <c r="D8" s="83"/>
      <c r="E8" s="83"/>
      <c r="F8" s="83"/>
      <c r="G8" s="84">
        <v>21971</v>
      </c>
      <c r="H8" s="85">
        <v>22886309.199999999</v>
      </c>
      <c r="I8" s="85">
        <v>1907192</v>
      </c>
      <c r="J8" s="85">
        <v>1907192</v>
      </c>
      <c r="K8" s="85">
        <v>1907191</v>
      </c>
      <c r="L8" s="85">
        <v>1907194</v>
      </c>
      <c r="M8" s="85">
        <v>1907192</v>
      </c>
      <c r="N8" s="85">
        <v>1907192</v>
      </c>
      <c r="O8" s="85">
        <v>1907192</v>
      </c>
      <c r="P8" s="85">
        <v>1907194</v>
      </c>
      <c r="Q8" s="85">
        <v>1907191</v>
      </c>
      <c r="R8" s="85">
        <v>1907193</v>
      </c>
      <c r="S8" s="85">
        <v>1907192</v>
      </c>
      <c r="T8" s="85">
        <v>1907194.2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34</v>
      </c>
      <c r="C9" s="83"/>
      <c r="D9" s="83"/>
      <c r="E9" s="83"/>
      <c r="F9" s="83"/>
      <c r="G9" s="84">
        <v>74973</v>
      </c>
      <c r="H9" s="85">
        <v>40753572.380000003</v>
      </c>
      <c r="I9" s="85">
        <v>3396128</v>
      </c>
      <c r="J9" s="85">
        <v>3396128</v>
      </c>
      <c r="K9" s="85">
        <v>3396131</v>
      </c>
      <c r="L9" s="85">
        <v>3396132</v>
      </c>
      <c r="M9" s="85">
        <v>3396131</v>
      </c>
      <c r="N9" s="85">
        <v>3396131</v>
      </c>
      <c r="O9" s="85">
        <v>3396131</v>
      </c>
      <c r="P9" s="85">
        <v>3396132</v>
      </c>
      <c r="Q9" s="85">
        <v>3396131</v>
      </c>
      <c r="R9" s="85">
        <v>3396132</v>
      </c>
      <c r="S9" s="85">
        <v>3396131</v>
      </c>
      <c r="T9" s="85">
        <v>3396134.38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35</v>
      </c>
      <c r="C10" s="83"/>
      <c r="D10" s="83"/>
      <c r="E10" s="83"/>
      <c r="F10" s="83"/>
      <c r="G10" s="84">
        <v>30188</v>
      </c>
      <c r="H10" s="85">
        <v>33487479.440000001</v>
      </c>
      <c r="I10" s="85">
        <v>2790623</v>
      </c>
      <c r="J10" s="85">
        <v>2790624</v>
      </c>
      <c r="K10" s="85">
        <v>2790622</v>
      </c>
      <c r="L10" s="85">
        <v>2790624</v>
      </c>
      <c r="M10" s="85">
        <v>2790624</v>
      </c>
      <c r="N10" s="85">
        <v>2790622</v>
      </c>
      <c r="O10" s="85">
        <v>2790624</v>
      </c>
      <c r="P10" s="85">
        <v>2790624</v>
      </c>
      <c r="Q10" s="85">
        <v>2790622</v>
      </c>
      <c r="R10" s="85">
        <v>2790624</v>
      </c>
      <c r="S10" s="85">
        <v>2790624</v>
      </c>
      <c r="T10" s="85">
        <v>2790622.44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36</v>
      </c>
      <c r="C11" s="83"/>
      <c r="D11" s="83"/>
      <c r="E11" s="83"/>
      <c r="F11" s="83"/>
      <c r="G11" s="84">
        <v>36997</v>
      </c>
      <c r="H11" s="85">
        <v>42969564.100000001</v>
      </c>
      <c r="I11" s="85">
        <v>3580797</v>
      </c>
      <c r="J11" s="85">
        <v>3580797</v>
      </c>
      <c r="K11" s="85">
        <v>3580797</v>
      </c>
      <c r="L11" s="85">
        <v>3580797</v>
      </c>
      <c r="M11" s="85">
        <v>3580797</v>
      </c>
      <c r="N11" s="85">
        <v>3580797</v>
      </c>
      <c r="O11" s="85">
        <v>3580797</v>
      </c>
      <c r="P11" s="85">
        <v>3580797</v>
      </c>
      <c r="Q11" s="85">
        <v>3580797</v>
      </c>
      <c r="R11" s="85">
        <v>3580797</v>
      </c>
      <c r="S11" s="85">
        <v>3580797</v>
      </c>
      <c r="T11" s="85">
        <v>3580797.1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37</v>
      </c>
      <c r="C12" s="83"/>
      <c r="D12" s="83"/>
      <c r="E12" s="83"/>
      <c r="F12" s="83"/>
      <c r="G12" s="84">
        <v>39646</v>
      </c>
      <c r="H12" s="85">
        <v>45347415.329999998</v>
      </c>
      <c r="I12" s="85">
        <v>3778950</v>
      </c>
      <c r="J12" s="85">
        <v>3778951</v>
      </c>
      <c r="K12" s="85">
        <v>3778951</v>
      </c>
      <c r="L12" s="85">
        <v>3778952</v>
      </c>
      <c r="M12" s="85">
        <v>3778951</v>
      </c>
      <c r="N12" s="85">
        <v>3778952</v>
      </c>
      <c r="O12" s="85">
        <v>3778951</v>
      </c>
      <c r="P12" s="85">
        <v>3778952</v>
      </c>
      <c r="Q12" s="85">
        <v>3778951</v>
      </c>
      <c r="R12" s="85">
        <v>3778952</v>
      </c>
      <c r="S12" s="85">
        <v>3778951</v>
      </c>
      <c r="T12" s="85">
        <v>3778951.33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38</v>
      </c>
      <c r="C13" s="83"/>
      <c r="D13" s="83"/>
      <c r="E13" s="83"/>
      <c r="F13" s="83"/>
      <c r="G13" s="84">
        <v>30572</v>
      </c>
      <c r="H13" s="85">
        <v>35398051.390000001</v>
      </c>
      <c r="I13" s="85">
        <v>2949837</v>
      </c>
      <c r="J13" s="85">
        <v>2949837</v>
      </c>
      <c r="K13" s="85">
        <v>2949838</v>
      </c>
      <c r="L13" s="85">
        <v>2949838</v>
      </c>
      <c r="M13" s="85">
        <v>2949838</v>
      </c>
      <c r="N13" s="85">
        <v>2949837</v>
      </c>
      <c r="O13" s="85">
        <v>2949838</v>
      </c>
      <c r="P13" s="85">
        <v>2949838</v>
      </c>
      <c r="Q13" s="85">
        <v>2949838</v>
      </c>
      <c r="R13" s="85">
        <v>2949838</v>
      </c>
      <c r="S13" s="85">
        <v>2949838</v>
      </c>
      <c r="T13" s="85">
        <v>2949836.39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39</v>
      </c>
      <c r="C14" s="83"/>
      <c r="D14" s="83"/>
      <c r="E14" s="83"/>
      <c r="F14" s="83"/>
      <c r="G14" s="84">
        <v>25292</v>
      </c>
      <c r="H14" s="85">
        <v>29800762.649999999</v>
      </c>
      <c r="I14" s="85">
        <v>2483397</v>
      </c>
      <c r="J14" s="85">
        <v>2483397</v>
      </c>
      <c r="K14" s="85">
        <v>2483396</v>
      </c>
      <c r="L14" s="85">
        <v>2483398</v>
      </c>
      <c r="M14" s="85">
        <v>2483397</v>
      </c>
      <c r="N14" s="85">
        <v>2483396</v>
      </c>
      <c r="O14" s="85">
        <v>2483397</v>
      </c>
      <c r="P14" s="85">
        <v>2483398</v>
      </c>
      <c r="Q14" s="85">
        <v>2483396</v>
      </c>
      <c r="R14" s="85">
        <v>2483398</v>
      </c>
      <c r="S14" s="85">
        <v>2483397</v>
      </c>
      <c r="T14" s="85">
        <v>2483395.65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40</v>
      </c>
      <c r="C15" s="83"/>
      <c r="D15" s="83"/>
      <c r="E15" s="83"/>
      <c r="F15" s="83"/>
      <c r="G15" s="84">
        <v>22536</v>
      </c>
      <c r="H15" s="85">
        <v>27308702.309999999</v>
      </c>
      <c r="I15" s="85">
        <v>2275724</v>
      </c>
      <c r="J15" s="85">
        <v>2275724</v>
      </c>
      <c r="K15" s="85">
        <v>2275724</v>
      </c>
      <c r="L15" s="85">
        <v>2275727</v>
      </c>
      <c r="M15" s="85">
        <v>2275724</v>
      </c>
      <c r="N15" s="85">
        <v>2275726</v>
      </c>
      <c r="O15" s="85">
        <v>2275724</v>
      </c>
      <c r="P15" s="85">
        <v>2275727</v>
      </c>
      <c r="Q15" s="85">
        <v>2275724</v>
      </c>
      <c r="R15" s="85">
        <v>2275726</v>
      </c>
      <c r="S15" s="85">
        <v>2275724</v>
      </c>
      <c r="T15" s="85">
        <v>2275728.31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41</v>
      </c>
      <c r="C16" s="83"/>
      <c r="D16" s="83"/>
      <c r="E16" s="83"/>
      <c r="F16" s="83"/>
      <c r="G16" s="84">
        <v>18899</v>
      </c>
      <c r="H16" s="85">
        <v>21761928.98</v>
      </c>
      <c r="I16" s="85">
        <v>1813494</v>
      </c>
      <c r="J16" s="85">
        <v>1813494</v>
      </c>
      <c r="K16" s="85">
        <v>1813494</v>
      </c>
      <c r="L16" s="85">
        <v>1813494</v>
      </c>
      <c r="M16" s="85">
        <v>1813494</v>
      </c>
      <c r="N16" s="85">
        <v>1813494</v>
      </c>
      <c r="O16" s="85">
        <v>1813494</v>
      </c>
      <c r="P16" s="85">
        <v>1813494</v>
      </c>
      <c r="Q16" s="85">
        <v>1813494</v>
      </c>
      <c r="R16" s="85">
        <v>1813493</v>
      </c>
      <c r="S16" s="85">
        <v>1813494</v>
      </c>
      <c r="T16" s="85">
        <v>1813495.98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42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43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44</v>
      </c>
      <c r="C19" s="83"/>
      <c r="D19" s="83"/>
      <c r="E19" s="83"/>
      <c r="F19" s="83"/>
      <c r="G19" s="84">
        <v>55320</v>
      </c>
      <c r="H19" s="85">
        <v>35058200.229999997</v>
      </c>
      <c r="I19" s="85">
        <v>2921514</v>
      </c>
      <c r="J19" s="85">
        <v>2921515</v>
      </c>
      <c r="K19" s="85">
        <v>2921514</v>
      </c>
      <c r="L19" s="85">
        <v>2921519</v>
      </c>
      <c r="M19" s="85">
        <v>2921515</v>
      </c>
      <c r="N19" s="85">
        <v>2921518</v>
      </c>
      <c r="O19" s="85">
        <v>2921515</v>
      </c>
      <c r="P19" s="85">
        <v>2921520</v>
      </c>
      <c r="Q19" s="85">
        <v>2921515</v>
      </c>
      <c r="R19" s="85">
        <v>2921518</v>
      </c>
      <c r="S19" s="85">
        <v>2921515</v>
      </c>
      <c r="T19" s="85">
        <v>2921522.23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45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46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47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48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49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50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51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52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53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54</v>
      </c>
      <c r="C29" s="83"/>
      <c r="D29" s="83"/>
      <c r="E29" s="83"/>
      <c r="F29" s="83"/>
      <c r="G29" s="84">
        <v>296411</v>
      </c>
      <c r="H29" s="85">
        <v>422239315.13999999</v>
      </c>
      <c r="I29" s="85">
        <v>35186607</v>
      </c>
      <c r="J29" s="85">
        <v>35186608</v>
      </c>
      <c r="K29" s="85">
        <v>35186607</v>
      </c>
      <c r="L29" s="85">
        <v>35186611</v>
      </c>
      <c r="M29" s="85">
        <v>35186609</v>
      </c>
      <c r="N29" s="85">
        <v>35186612</v>
      </c>
      <c r="O29" s="85">
        <v>35186609</v>
      </c>
      <c r="P29" s="85">
        <v>35186611</v>
      </c>
      <c r="Q29" s="85">
        <v>35186609</v>
      </c>
      <c r="R29" s="85">
        <v>35186611</v>
      </c>
      <c r="S29" s="85">
        <v>35186609</v>
      </c>
      <c r="T29" s="85">
        <v>35186612.140000001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55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56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57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58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x14ac:dyDescent="0.25">
      <c r="A34" s="81">
        <v>28</v>
      </c>
      <c r="B34" s="82" t="s">
        <v>59</v>
      </c>
      <c r="C34" s="83"/>
      <c r="D34" s="83"/>
      <c r="E34" s="83"/>
      <c r="F34" s="83"/>
      <c r="G34" s="84">
        <v>87630</v>
      </c>
      <c r="H34" s="85">
        <v>104202676.06</v>
      </c>
      <c r="I34" s="85">
        <v>8683556</v>
      </c>
      <c r="J34" s="85">
        <v>8683556</v>
      </c>
      <c r="K34" s="85">
        <v>8683556</v>
      </c>
      <c r="L34" s="85">
        <v>8683557</v>
      </c>
      <c r="M34" s="85">
        <v>8683556</v>
      </c>
      <c r="N34" s="85">
        <v>8683557</v>
      </c>
      <c r="O34" s="85">
        <v>8683556</v>
      </c>
      <c r="P34" s="85">
        <v>8683557</v>
      </c>
      <c r="Q34" s="85">
        <v>8683556</v>
      </c>
      <c r="R34" s="85">
        <v>8683557</v>
      </c>
      <c r="S34" s="85">
        <v>8683556</v>
      </c>
      <c r="T34" s="85">
        <v>8683556.0600000005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60</v>
      </c>
      <c r="C35" s="83"/>
      <c r="D35" s="83"/>
      <c r="E35" s="83"/>
      <c r="F35" s="83"/>
      <c r="G35" s="84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61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62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63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64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65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66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67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68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69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70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71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72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73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74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75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76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77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78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79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80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81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82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83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ht="26.25" x14ac:dyDescent="0.25">
      <c r="A59" s="81">
        <v>53</v>
      </c>
      <c r="B59" s="82" t="s">
        <v>84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85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86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x14ac:dyDescent="0.25">
      <c r="A62" s="81">
        <v>56</v>
      </c>
      <c r="B62" s="87" t="s">
        <v>87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88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89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x14ac:dyDescent="0.25">
      <c r="A65" s="81"/>
      <c r="B65" s="87"/>
      <c r="C65" s="83"/>
      <c r="D65" s="83"/>
      <c r="E65" s="83"/>
      <c r="F65" s="83"/>
      <c r="G65" s="84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6"/>
      <c r="V65" s="86"/>
      <c r="W65" s="86"/>
      <c r="X65" s="86"/>
      <c r="Y65" s="86"/>
      <c r="Z65" s="86"/>
      <c r="AA65" s="86"/>
      <c r="AB65" s="86"/>
      <c r="AC65" s="86"/>
      <c r="AD65" s="86"/>
    </row>
    <row r="66" spans="1:30" s="15" customFormat="1" ht="15" customHeight="1" x14ac:dyDescent="0.25">
      <c r="A66" s="88"/>
      <c r="B66" s="89" t="s">
        <v>90</v>
      </c>
      <c r="C66" s="83">
        <f>SUM(C7:C100)</f>
        <v>0</v>
      </c>
      <c r="D66" s="83">
        <f>SUM(D7:D100)</f>
        <v>0</v>
      </c>
      <c r="E66" s="83" t="e">
        <f>C66/(C66+D66)</f>
        <v>#DIV/0!</v>
      </c>
      <c r="F66" s="83" t="e">
        <f>1-E66</f>
        <v>#DIV/0!</v>
      </c>
      <c r="G66" s="90">
        <f t="shared" ref="G66:T66" si="0">SUM(G7:G65)</f>
        <v>774414</v>
      </c>
      <c r="H66" s="91">
        <f t="shared" si="0"/>
        <v>897470860.57000005</v>
      </c>
      <c r="I66" s="91">
        <f t="shared" si="0"/>
        <v>74789225</v>
      </c>
      <c r="J66" s="91">
        <f t="shared" si="0"/>
        <v>74789229</v>
      </c>
      <c r="K66" s="91">
        <f t="shared" si="0"/>
        <v>74789227</v>
      </c>
      <c r="L66" s="91">
        <f t="shared" si="0"/>
        <v>74789250</v>
      </c>
      <c r="M66" s="91">
        <f t="shared" si="0"/>
        <v>74789234</v>
      </c>
      <c r="N66" s="91">
        <f t="shared" si="0"/>
        <v>74789242</v>
      </c>
      <c r="O66" s="91">
        <f t="shared" si="0"/>
        <v>74789235</v>
      </c>
      <c r="P66" s="91">
        <f t="shared" si="0"/>
        <v>74789252</v>
      </c>
      <c r="Q66" s="91">
        <f t="shared" si="0"/>
        <v>74789231</v>
      </c>
      <c r="R66" s="91">
        <f t="shared" si="0"/>
        <v>74789247</v>
      </c>
      <c r="S66" s="91">
        <f t="shared" si="0"/>
        <v>74789235</v>
      </c>
      <c r="T66" s="91">
        <f t="shared" si="0"/>
        <v>74789253.569999993</v>
      </c>
      <c r="U66" s="91">
        <f t="shared" ref="U66:AD66" si="1">SUM(U7:U100)</f>
        <v>0</v>
      </c>
      <c r="V66" s="91">
        <f t="shared" si="1"/>
        <v>0</v>
      </c>
      <c r="W66" s="91">
        <f t="shared" si="1"/>
        <v>0</v>
      </c>
      <c r="X66" s="91">
        <f t="shared" si="1"/>
        <v>0</v>
      </c>
      <c r="Y66" s="91">
        <f t="shared" si="1"/>
        <v>0</v>
      </c>
      <c r="Z66" s="91">
        <f t="shared" si="1"/>
        <v>0</v>
      </c>
      <c r="AA66" s="91">
        <f t="shared" si="1"/>
        <v>0</v>
      </c>
      <c r="AB66" s="91">
        <f t="shared" si="1"/>
        <v>0</v>
      </c>
      <c r="AC66" s="91">
        <f t="shared" si="1"/>
        <v>0</v>
      </c>
      <c r="AD66" s="91">
        <f t="shared" si="1"/>
        <v>0</v>
      </c>
    </row>
    <row r="68" spans="1:30" x14ac:dyDescent="0.25">
      <c r="C68" s="26"/>
      <c r="D68" s="26"/>
      <c r="E68" s="26"/>
      <c r="F68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A4:A6"/>
    <mergeCell ref="B4:B6"/>
    <mergeCell ref="C4:F4"/>
    <mergeCell ref="G4:G6"/>
    <mergeCell ref="H4:H6"/>
    <mergeCell ref="C5:D5"/>
    <mergeCell ref="E5:F5"/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8"/>
  <sheetViews>
    <sheetView zoomScale="68" zoomScaleNormal="68" workbookViewId="0">
      <pane xSplit="6" ySplit="6" topLeftCell="G7" activePane="bottomRight" state="frozen"/>
      <selection pane="topRight"/>
      <selection pane="bottomLeft"/>
      <selection pane="bottomRight" activeCell="H70" sqref="H70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customWidth="1"/>
    <col min="8" max="8" width="20.28515625" style="47" customWidth="1"/>
    <col min="9" max="9" width="25.140625" style="47" customWidth="1"/>
    <col min="10" max="27" width="20.28515625" style="47" customWidth="1"/>
    <col min="28" max="37" width="19.7109375" style="48" customWidth="1"/>
    <col min="38" max="47" width="19.7109375" style="48" hidden="1" customWidth="1"/>
    <col min="48" max="48" width="9.140625" style="4"/>
  </cols>
  <sheetData>
    <row r="1" spans="1:47" x14ac:dyDescent="0.25">
      <c r="AK1" s="49" t="s">
        <v>91</v>
      </c>
    </row>
    <row r="3" spans="1:47" ht="15.75" customHeight="1" x14ac:dyDescent="0.25">
      <c r="B3" s="5" t="s">
        <v>92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</row>
    <row r="4" spans="1:47" ht="37.5" customHeight="1" x14ac:dyDescent="0.25">
      <c r="A4" s="111" t="s">
        <v>2</v>
      </c>
      <c r="B4" s="114" t="s">
        <v>3</v>
      </c>
      <c r="C4" s="112" t="s">
        <v>4</v>
      </c>
      <c r="D4" s="113"/>
      <c r="E4" s="113"/>
      <c r="F4" s="114"/>
      <c r="G4" s="115" t="s">
        <v>93</v>
      </c>
      <c r="H4" s="124" t="s">
        <v>6</v>
      </c>
      <c r="I4" s="112" t="s">
        <v>94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4"/>
      <c r="Z4" s="121" t="s">
        <v>7</v>
      </c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3"/>
      <c r="AL4" s="116" t="s">
        <v>95</v>
      </c>
      <c r="AM4" s="116"/>
      <c r="AN4" s="116"/>
      <c r="AO4" s="116"/>
      <c r="AP4" s="116"/>
      <c r="AQ4" s="117" t="s">
        <v>96</v>
      </c>
      <c r="AR4" s="125"/>
      <c r="AS4" s="125"/>
      <c r="AT4" s="125"/>
      <c r="AU4" s="118"/>
    </row>
    <row r="5" spans="1:47" s="35" customFormat="1" ht="68.25" customHeight="1" x14ac:dyDescent="0.2">
      <c r="A5" s="111"/>
      <c r="B5" s="114"/>
      <c r="C5" s="116" t="s">
        <v>10</v>
      </c>
      <c r="D5" s="116"/>
      <c r="E5" s="117" t="s">
        <v>11</v>
      </c>
      <c r="F5" s="118"/>
      <c r="G5" s="115"/>
      <c r="H5" s="124"/>
      <c r="I5" s="128" t="s">
        <v>97</v>
      </c>
      <c r="J5" s="128" t="s">
        <v>98</v>
      </c>
      <c r="K5" s="112" t="s">
        <v>99</v>
      </c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4"/>
      <c r="Z5" s="124" t="s">
        <v>12</v>
      </c>
      <c r="AA5" s="124"/>
      <c r="AB5" s="124"/>
      <c r="AC5" s="124" t="s">
        <v>13</v>
      </c>
      <c r="AD5" s="124"/>
      <c r="AE5" s="124"/>
      <c r="AF5" s="124" t="s">
        <v>14</v>
      </c>
      <c r="AG5" s="124"/>
      <c r="AH5" s="124"/>
      <c r="AI5" s="124" t="s">
        <v>15</v>
      </c>
      <c r="AJ5" s="124"/>
      <c r="AK5" s="124"/>
      <c r="AL5" s="119" t="s">
        <v>6</v>
      </c>
      <c r="AM5" s="121" t="s">
        <v>17</v>
      </c>
      <c r="AN5" s="122"/>
      <c r="AO5" s="122"/>
      <c r="AP5" s="123"/>
      <c r="AQ5" s="126" t="s">
        <v>6</v>
      </c>
      <c r="AR5" s="121" t="s">
        <v>17</v>
      </c>
      <c r="AS5" s="122"/>
      <c r="AT5" s="122"/>
      <c r="AU5" s="123"/>
    </row>
    <row r="6" spans="1:47" s="37" customFormat="1" ht="62.25" customHeight="1" x14ac:dyDescent="0.2">
      <c r="A6" s="111"/>
      <c r="B6" s="114"/>
      <c r="C6" s="36" t="s">
        <v>18</v>
      </c>
      <c r="D6" s="36" t="s">
        <v>19</v>
      </c>
      <c r="E6" s="36" t="s">
        <v>18</v>
      </c>
      <c r="F6" s="36" t="s">
        <v>19</v>
      </c>
      <c r="G6" s="115"/>
      <c r="H6" s="124"/>
      <c r="I6" s="129"/>
      <c r="J6" s="129"/>
      <c r="K6" s="61" t="s">
        <v>100</v>
      </c>
      <c r="L6" s="61" t="s">
        <v>101</v>
      </c>
      <c r="M6" s="101" t="s">
        <v>102</v>
      </c>
      <c r="N6" s="100" t="s">
        <v>103</v>
      </c>
      <c r="O6" s="100" t="s">
        <v>104</v>
      </c>
      <c r="P6" s="100" t="s">
        <v>105</v>
      </c>
      <c r="Q6" s="100" t="s">
        <v>106</v>
      </c>
      <c r="R6" s="100" t="s">
        <v>107</v>
      </c>
      <c r="S6" s="100" t="s">
        <v>108</v>
      </c>
      <c r="T6" s="100" t="s">
        <v>109</v>
      </c>
      <c r="U6" s="100" t="s">
        <v>110</v>
      </c>
      <c r="V6" s="100" t="s">
        <v>111</v>
      </c>
      <c r="W6" s="100" t="s">
        <v>112</v>
      </c>
      <c r="X6" s="100" t="s">
        <v>113</v>
      </c>
      <c r="Y6" s="100" t="s">
        <v>114</v>
      </c>
      <c r="Z6" s="94" t="s">
        <v>20</v>
      </c>
      <c r="AA6" s="94" t="s">
        <v>21</v>
      </c>
      <c r="AB6" s="94" t="s">
        <v>22</v>
      </c>
      <c r="AC6" s="94" t="s">
        <v>23</v>
      </c>
      <c r="AD6" s="94" t="s">
        <v>24</v>
      </c>
      <c r="AE6" s="94" t="s">
        <v>25</v>
      </c>
      <c r="AF6" s="94" t="s">
        <v>26</v>
      </c>
      <c r="AG6" s="94" t="s">
        <v>27</v>
      </c>
      <c r="AH6" s="94" t="s">
        <v>28</v>
      </c>
      <c r="AI6" s="94" t="s">
        <v>29</v>
      </c>
      <c r="AJ6" s="94" t="s">
        <v>30</v>
      </c>
      <c r="AK6" s="94" t="s">
        <v>31</v>
      </c>
      <c r="AL6" s="120"/>
      <c r="AM6" s="44" t="s">
        <v>12</v>
      </c>
      <c r="AN6" s="44" t="s">
        <v>13</v>
      </c>
      <c r="AO6" s="44" t="s">
        <v>14</v>
      </c>
      <c r="AP6" s="44" t="s">
        <v>15</v>
      </c>
      <c r="AQ6" s="127"/>
      <c r="AR6" s="44" t="s">
        <v>12</v>
      </c>
      <c r="AS6" s="44" t="s">
        <v>13</v>
      </c>
      <c r="AT6" s="44" t="s">
        <v>14</v>
      </c>
      <c r="AU6" s="44" t="s">
        <v>15</v>
      </c>
    </row>
    <row r="7" spans="1:47" x14ac:dyDescent="0.25">
      <c r="A7" s="3">
        <v>1</v>
      </c>
      <c r="B7" s="51" t="s">
        <v>32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0</v>
      </c>
      <c r="H7" s="46">
        <f t="shared" ref="H7:H38" si="2">SUM(I7:Y7)</f>
        <v>245269772.59999999</v>
      </c>
      <c r="I7" s="46">
        <v>84205812.090000004</v>
      </c>
      <c r="J7" s="46">
        <v>32575719.68</v>
      </c>
      <c r="K7" s="46">
        <v>3385177.58</v>
      </c>
      <c r="L7" s="46">
        <v>32571234.140000001</v>
      </c>
      <c r="M7" s="46">
        <v>27720697.530000001</v>
      </c>
      <c r="N7" s="46">
        <v>32850219.129999999</v>
      </c>
      <c r="O7" s="46">
        <v>4647559.34</v>
      </c>
      <c r="P7" s="46">
        <v>-3959956.24</v>
      </c>
      <c r="Q7" s="46">
        <v>4533619.8</v>
      </c>
      <c r="R7" s="46">
        <v>1133163.7</v>
      </c>
      <c r="S7" s="46">
        <v>-84948.69</v>
      </c>
      <c r="T7" s="46">
        <v>3831702.59</v>
      </c>
      <c r="U7" s="46">
        <v>17409815.059999999</v>
      </c>
      <c r="V7" s="46">
        <v>6625.21</v>
      </c>
      <c r="W7" s="46">
        <v>4443331.68</v>
      </c>
      <c r="X7" s="46">
        <v>0</v>
      </c>
      <c r="Y7" s="46">
        <v>0</v>
      </c>
      <c r="Z7" s="46">
        <v>20432078</v>
      </c>
      <c r="AA7" s="46">
        <v>20432086</v>
      </c>
      <c r="AB7" s="46">
        <v>20432095</v>
      </c>
      <c r="AC7" s="46">
        <v>20432090</v>
      </c>
      <c r="AD7" s="46">
        <v>20432101</v>
      </c>
      <c r="AE7" s="46">
        <v>20432100</v>
      </c>
      <c r="AF7" s="46">
        <v>20432103</v>
      </c>
      <c r="AG7" s="46">
        <v>20432096</v>
      </c>
      <c r="AH7" s="46">
        <v>20516710</v>
      </c>
      <c r="AI7" s="46">
        <v>20432093</v>
      </c>
      <c r="AJ7" s="46">
        <v>20432104</v>
      </c>
      <c r="AK7" s="46">
        <v>20432116.600000001</v>
      </c>
      <c r="AL7" s="52"/>
      <c r="AM7" s="52"/>
      <c r="AN7" s="52"/>
      <c r="AO7" s="52"/>
      <c r="AP7" s="52"/>
      <c r="AQ7" s="52"/>
      <c r="AR7" s="52"/>
      <c r="AS7" s="52"/>
      <c r="AT7" s="52"/>
      <c r="AU7" s="52"/>
    </row>
    <row r="8" spans="1:47" x14ac:dyDescent="0.25">
      <c r="A8" s="3">
        <v>2</v>
      </c>
      <c r="B8" s="51" t="s">
        <v>33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0</v>
      </c>
      <c r="H8" s="46">
        <f t="shared" si="2"/>
        <v>139529483.91999999</v>
      </c>
      <c r="I8" s="46">
        <v>53520871.32</v>
      </c>
      <c r="J8" s="46">
        <v>12954842.310000001</v>
      </c>
      <c r="K8" s="46">
        <v>779742.92</v>
      </c>
      <c r="L8" s="46">
        <v>22500375.93</v>
      </c>
      <c r="M8" s="46">
        <v>12128325.57</v>
      </c>
      <c r="N8" s="46">
        <v>18965508.420000002</v>
      </c>
      <c r="O8" s="46">
        <v>1773579.72</v>
      </c>
      <c r="P8" s="46">
        <v>-1870597.69</v>
      </c>
      <c r="Q8" s="46">
        <v>2180343.5099999998</v>
      </c>
      <c r="R8" s="46">
        <v>1800522.17</v>
      </c>
      <c r="S8" s="46">
        <v>-393673.74</v>
      </c>
      <c r="T8" s="46">
        <v>2362692.89</v>
      </c>
      <c r="U8" s="46">
        <v>9881589.1500000004</v>
      </c>
      <c r="V8" s="46">
        <v>13250.43</v>
      </c>
      <c r="W8" s="46">
        <v>0</v>
      </c>
      <c r="X8" s="46">
        <v>2932111.01</v>
      </c>
      <c r="Y8" s="46">
        <v>0</v>
      </c>
      <c r="Z8" s="46">
        <v>11619049</v>
      </c>
      <c r="AA8" s="46">
        <v>11619059</v>
      </c>
      <c r="AB8" s="46">
        <v>11619060</v>
      </c>
      <c r="AC8" s="46">
        <v>11619095</v>
      </c>
      <c r="AD8" s="46">
        <v>11619068</v>
      </c>
      <c r="AE8" s="46">
        <v>11719594.68</v>
      </c>
      <c r="AF8" s="46">
        <v>11619073</v>
      </c>
      <c r="AG8" s="46">
        <v>11619104</v>
      </c>
      <c r="AH8" s="46">
        <v>11619075</v>
      </c>
      <c r="AI8" s="46">
        <v>11619101</v>
      </c>
      <c r="AJ8" s="46">
        <v>11619073</v>
      </c>
      <c r="AK8" s="46">
        <v>11619132.24</v>
      </c>
      <c r="AL8" s="52"/>
      <c r="AM8" s="52"/>
      <c r="AN8" s="52"/>
      <c r="AO8" s="52"/>
      <c r="AP8" s="52"/>
      <c r="AQ8" s="52"/>
      <c r="AR8" s="52"/>
      <c r="AS8" s="52"/>
      <c r="AT8" s="52"/>
      <c r="AU8" s="52"/>
    </row>
    <row r="9" spans="1:47" x14ac:dyDescent="0.25">
      <c r="A9" s="3">
        <v>3</v>
      </c>
      <c r="B9" s="51" t="s">
        <v>34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0</v>
      </c>
      <c r="H9" s="46">
        <f t="shared" si="2"/>
        <v>423164890.06999999</v>
      </c>
      <c r="I9" s="46">
        <v>150663983.91999999</v>
      </c>
      <c r="J9" s="46">
        <v>69104280.739999995</v>
      </c>
      <c r="K9" s="46">
        <v>2871707.41</v>
      </c>
      <c r="L9" s="46">
        <v>82108103.939999998</v>
      </c>
      <c r="M9" s="46">
        <v>38740156.18</v>
      </c>
      <c r="N9" s="46">
        <v>38280078.200000003</v>
      </c>
      <c r="O9" s="46">
        <v>4984413.43</v>
      </c>
      <c r="P9" s="46">
        <v>-13297813.66</v>
      </c>
      <c r="Q9" s="46">
        <v>14342061.060000001</v>
      </c>
      <c r="R9" s="46">
        <v>3709643.82</v>
      </c>
      <c r="S9" s="46">
        <v>-475353.64</v>
      </c>
      <c r="T9" s="46">
        <v>7939359.1900000004</v>
      </c>
      <c r="U9" s="46">
        <v>24187644.27</v>
      </c>
      <c r="V9" s="46">
        <v>6625.21</v>
      </c>
      <c r="W9" s="46">
        <v>0</v>
      </c>
      <c r="X9" s="46">
        <v>0</v>
      </c>
      <c r="Y9" s="46">
        <v>0</v>
      </c>
      <c r="Z9" s="46">
        <v>35260087</v>
      </c>
      <c r="AA9" s="46">
        <v>35260104</v>
      </c>
      <c r="AB9" s="46">
        <v>35260113</v>
      </c>
      <c r="AC9" s="46">
        <v>35260110</v>
      </c>
      <c r="AD9" s="46">
        <v>35280807</v>
      </c>
      <c r="AE9" s="46">
        <v>35282866.130000003</v>
      </c>
      <c r="AF9" s="46">
        <v>35260126</v>
      </c>
      <c r="AG9" s="46">
        <v>35260121</v>
      </c>
      <c r="AH9" s="46">
        <v>35260136</v>
      </c>
      <c r="AI9" s="46">
        <v>35260115</v>
      </c>
      <c r="AJ9" s="46">
        <v>35260126</v>
      </c>
      <c r="AK9" s="46">
        <v>35260178.939999998</v>
      </c>
      <c r="AL9" s="52"/>
      <c r="AM9" s="52"/>
      <c r="AN9" s="52"/>
      <c r="AO9" s="52"/>
      <c r="AP9" s="52"/>
      <c r="AQ9" s="52"/>
      <c r="AR9" s="52"/>
      <c r="AS9" s="52"/>
      <c r="AT9" s="52"/>
      <c r="AU9" s="52"/>
    </row>
    <row r="10" spans="1:47" x14ac:dyDescent="0.25">
      <c r="A10" s="3">
        <v>4</v>
      </c>
      <c r="B10" s="51" t="s">
        <v>35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0</v>
      </c>
      <c r="H10" s="46">
        <f t="shared" si="2"/>
        <v>199915069.38</v>
      </c>
      <c r="I10" s="46">
        <v>75417259.209999993</v>
      </c>
      <c r="J10" s="46">
        <v>28399030.739999998</v>
      </c>
      <c r="K10" s="46">
        <v>1375525.5</v>
      </c>
      <c r="L10" s="46">
        <v>27602984.27</v>
      </c>
      <c r="M10" s="46">
        <v>16440244.18</v>
      </c>
      <c r="N10" s="46">
        <v>28128496.91</v>
      </c>
      <c r="O10" s="46">
        <v>1660861.29</v>
      </c>
      <c r="P10" s="46">
        <v>-4172782.47</v>
      </c>
      <c r="Q10" s="46">
        <v>4407744.49</v>
      </c>
      <c r="R10" s="46">
        <v>1156172.1000000001</v>
      </c>
      <c r="S10" s="46">
        <v>76617.22</v>
      </c>
      <c r="T10" s="46">
        <v>3805165.35</v>
      </c>
      <c r="U10" s="46">
        <v>13645611.68</v>
      </c>
      <c r="V10" s="46">
        <v>13250.43</v>
      </c>
      <c r="W10" s="46">
        <v>1958888.48</v>
      </c>
      <c r="X10" s="46">
        <v>0</v>
      </c>
      <c r="Y10" s="46">
        <v>0</v>
      </c>
      <c r="Z10" s="46">
        <v>16688957</v>
      </c>
      <c r="AA10" s="46">
        <v>16688969</v>
      </c>
      <c r="AB10" s="46">
        <v>16688966</v>
      </c>
      <c r="AC10" s="46">
        <v>16688997</v>
      </c>
      <c r="AD10" s="46">
        <v>16688977</v>
      </c>
      <c r="AE10" s="46">
        <v>16691782</v>
      </c>
      <c r="AF10" s="46">
        <v>16788981</v>
      </c>
      <c r="AG10" s="46">
        <v>16789004</v>
      </c>
      <c r="AH10" s="46">
        <v>16583423.800000001</v>
      </c>
      <c r="AI10" s="46">
        <v>16538996</v>
      </c>
      <c r="AJ10" s="46">
        <v>16538981</v>
      </c>
      <c r="AK10" s="46">
        <v>16539035.58</v>
      </c>
      <c r="AL10" s="52"/>
      <c r="AM10" s="52"/>
      <c r="AN10" s="52"/>
      <c r="AO10" s="52"/>
      <c r="AP10" s="52"/>
      <c r="AQ10" s="52"/>
      <c r="AR10" s="52"/>
      <c r="AS10" s="52"/>
      <c r="AT10" s="52"/>
      <c r="AU10" s="52"/>
    </row>
    <row r="11" spans="1:47" x14ac:dyDescent="0.25">
      <c r="A11" s="3">
        <v>5</v>
      </c>
      <c r="B11" s="51" t="s">
        <v>36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0</v>
      </c>
      <c r="H11" s="46">
        <f t="shared" si="2"/>
        <v>245696288.83000001</v>
      </c>
      <c r="I11" s="46">
        <v>82596851.329999998</v>
      </c>
      <c r="J11" s="46">
        <v>46819922.960000001</v>
      </c>
      <c r="K11" s="46">
        <v>1966905.25</v>
      </c>
      <c r="L11" s="46">
        <v>41386162.700000003</v>
      </c>
      <c r="M11" s="46">
        <v>20014487.420000002</v>
      </c>
      <c r="N11" s="46">
        <v>26738420.870000001</v>
      </c>
      <c r="O11" s="46">
        <v>621479.19999999995</v>
      </c>
      <c r="P11" s="46">
        <v>-4149529.71</v>
      </c>
      <c r="Q11" s="46">
        <v>4460296.59</v>
      </c>
      <c r="R11" s="46">
        <v>1445387.68</v>
      </c>
      <c r="S11" s="46">
        <v>-23008.400000000001</v>
      </c>
      <c r="T11" s="46">
        <v>4551414.47</v>
      </c>
      <c r="U11" s="46">
        <v>19110914.760000002</v>
      </c>
      <c r="V11" s="46">
        <v>13250.43</v>
      </c>
      <c r="W11" s="46">
        <v>143333.28</v>
      </c>
      <c r="X11" s="46">
        <v>0</v>
      </c>
      <c r="Y11" s="46">
        <v>0</v>
      </c>
      <c r="Z11" s="46">
        <v>20472982</v>
      </c>
      <c r="AA11" s="46">
        <v>20472990</v>
      </c>
      <c r="AB11" s="46">
        <v>20472994</v>
      </c>
      <c r="AC11" s="46">
        <v>20472989</v>
      </c>
      <c r="AD11" s="46">
        <v>20579450.719999999</v>
      </c>
      <c r="AE11" s="46">
        <v>20506839.149999999</v>
      </c>
      <c r="AF11" s="46">
        <v>20453007</v>
      </c>
      <c r="AG11" s="46">
        <v>20452997</v>
      </c>
      <c r="AH11" s="46">
        <v>20453012</v>
      </c>
      <c r="AI11" s="46">
        <v>20452997</v>
      </c>
      <c r="AJ11" s="46">
        <v>20453007</v>
      </c>
      <c r="AK11" s="46">
        <v>20453023.960000001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</row>
    <row r="12" spans="1:47" x14ac:dyDescent="0.25">
      <c r="A12" s="3">
        <v>6</v>
      </c>
      <c r="B12" s="51" t="s">
        <v>37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0</v>
      </c>
      <c r="H12" s="46">
        <f t="shared" si="2"/>
        <v>286941225.36000001</v>
      </c>
      <c r="I12" s="46">
        <v>94125762.120000005</v>
      </c>
      <c r="J12" s="46">
        <v>39783505.909999996</v>
      </c>
      <c r="K12" s="46">
        <v>1271634.3899999999</v>
      </c>
      <c r="L12" s="46">
        <v>64007801.289999999</v>
      </c>
      <c r="M12" s="46">
        <v>20889089.579999998</v>
      </c>
      <c r="N12" s="46">
        <v>35656151.369999997</v>
      </c>
      <c r="O12" s="46">
        <v>699768.4</v>
      </c>
      <c r="P12" s="46">
        <v>-6050228.2400000002</v>
      </c>
      <c r="Q12" s="46">
        <v>6467913.7400000002</v>
      </c>
      <c r="R12" s="46">
        <v>2981104.06</v>
      </c>
      <c r="S12" s="46">
        <v>-106183.81</v>
      </c>
      <c r="T12" s="46">
        <v>4417095</v>
      </c>
      <c r="U12" s="46">
        <v>21399006.079999998</v>
      </c>
      <c r="V12" s="46">
        <v>13250.43</v>
      </c>
      <c r="W12" s="46">
        <v>1385555.04</v>
      </c>
      <c r="X12" s="46">
        <v>0</v>
      </c>
      <c r="Y12" s="46">
        <v>0</v>
      </c>
      <c r="Z12" s="46">
        <v>23904396</v>
      </c>
      <c r="AA12" s="46">
        <v>23904404</v>
      </c>
      <c r="AB12" s="46">
        <v>23904411</v>
      </c>
      <c r="AC12" s="46">
        <v>23948867.98</v>
      </c>
      <c r="AD12" s="46">
        <v>24067426.239999998</v>
      </c>
      <c r="AE12" s="46">
        <v>23954443</v>
      </c>
      <c r="AF12" s="46">
        <v>23954425</v>
      </c>
      <c r="AG12" s="46">
        <v>23879435.399999999</v>
      </c>
      <c r="AH12" s="46">
        <v>23806686</v>
      </c>
      <c r="AI12" s="46">
        <v>23872229.449999999</v>
      </c>
      <c r="AJ12" s="46">
        <v>23872224.449999999</v>
      </c>
      <c r="AK12" s="46">
        <v>23872276.84</v>
      </c>
      <c r="AL12" s="52"/>
      <c r="AM12" s="52"/>
      <c r="AN12" s="52"/>
      <c r="AO12" s="52"/>
      <c r="AP12" s="52"/>
      <c r="AQ12" s="52"/>
      <c r="AR12" s="52"/>
      <c r="AS12" s="52"/>
      <c r="AT12" s="52"/>
      <c r="AU12" s="52"/>
    </row>
    <row r="13" spans="1:47" x14ac:dyDescent="0.25">
      <c r="A13" s="3">
        <v>7</v>
      </c>
      <c r="B13" s="51" t="s">
        <v>38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0</v>
      </c>
      <c r="H13" s="46">
        <f t="shared" si="2"/>
        <v>204632518.25</v>
      </c>
      <c r="I13" s="46">
        <v>61748172.060000002</v>
      </c>
      <c r="J13" s="46">
        <v>29072126.539999999</v>
      </c>
      <c r="K13" s="46">
        <v>1371966.82</v>
      </c>
      <c r="L13" s="46">
        <v>27645954.5</v>
      </c>
      <c r="M13" s="46">
        <v>36854505.43</v>
      </c>
      <c r="N13" s="46">
        <v>26310134.93</v>
      </c>
      <c r="O13" s="46">
        <v>1221024.3500000001</v>
      </c>
      <c r="P13" s="46">
        <v>-3592625.04</v>
      </c>
      <c r="Q13" s="46">
        <v>3918656.98</v>
      </c>
      <c r="R13" s="46">
        <v>1221055.78</v>
      </c>
      <c r="S13" s="46">
        <v>-44636.959999999999</v>
      </c>
      <c r="T13" s="46">
        <v>3440852.02</v>
      </c>
      <c r="U13" s="46">
        <v>15452080.41</v>
      </c>
      <c r="V13" s="46">
        <v>13250.43</v>
      </c>
      <c r="W13" s="46">
        <v>0</v>
      </c>
      <c r="X13" s="46">
        <v>0</v>
      </c>
      <c r="Y13" s="46">
        <v>0</v>
      </c>
      <c r="Z13" s="46">
        <v>17052691</v>
      </c>
      <c r="AA13" s="46">
        <v>17052699</v>
      </c>
      <c r="AB13" s="46">
        <v>17052708</v>
      </c>
      <c r="AC13" s="46">
        <v>17052708</v>
      </c>
      <c r="AD13" s="46">
        <v>17052709</v>
      </c>
      <c r="AE13" s="46">
        <v>17052713</v>
      </c>
      <c r="AF13" s="46">
        <v>17052712</v>
      </c>
      <c r="AG13" s="46">
        <v>17052711</v>
      </c>
      <c r="AH13" s="46">
        <v>17052713</v>
      </c>
      <c r="AI13" s="46">
        <v>17052705</v>
      </c>
      <c r="AJ13" s="46">
        <v>17052712</v>
      </c>
      <c r="AK13" s="46">
        <v>17052737.25</v>
      </c>
      <c r="AL13" s="52"/>
      <c r="AM13" s="52"/>
      <c r="AN13" s="52"/>
      <c r="AO13" s="52"/>
      <c r="AP13" s="52"/>
      <c r="AQ13" s="52"/>
      <c r="AR13" s="52"/>
      <c r="AS13" s="52"/>
      <c r="AT13" s="52"/>
      <c r="AU13" s="52"/>
    </row>
    <row r="14" spans="1:47" x14ac:dyDescent="0.25">
      <c r="A14" s="3">
        <v>8</v>
      </c>
      <c r="B14" s="51" t="s">
        <v>39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0</v>
      </c>
      <c r="H14" s="46">
        <f t="shared" si="2"/>
        <v>164006831.11000001</v>
      </c>
      <c r="I14" s="46">
        <v>72228185.159999996</v>
      </c>
      <c r="J14" s="46">
        <v>17935659.68</v>
      </c>
      <c r="K14" s="46">
        <v>335965.62</v>
      </c>
      <c r="L14" s="46">
        <v>20413474.050000001</v>
      </c>
      <c r="M14" s="46">
        <v>13787580.529999999</v>
      </c>
      <c r="N14" s="46">
        <v>24390241.84</v>
      </c>
      <c r="O14" s="46">
        <v>396777.07</v>
      </c>
      <c r="P14" s="46">
        <v>-2850359.6</v>
      </c>
      <c r="Q14" s="46">
        <v>3494635.94</v>
      </c>
      <c r="R14" s="46">
        <v>880071.3</v>
      </c>
      <c r="S14" s="46">
        <v>-92953.96</v>
      </c>
      <c r="T14" s="46">
        <v>2548000.4500000002</v>
      </c>
      <c r="U14" s="46">
        <v>10526302.6</v>
      </c>
      <c r="V14" s="46">
        <v>13250.43</v>
      </c>
      <c r="W14" s="46">
        <v>0</v>
      </c>
      <c r="X14" s="46">
        <v>0</v>
      </c>
      <c r="Y14" s="46">
        <v>0</v>
      </c>
      <c r="Z14" s="46">
        <v>13667226</v>
      </c>
      <c r="AA14" s="46">
        <v>13667233</v>
      </c>
      <c r="AB14" s="46">
        <v>13667227</v>
      </c>
      <c r="AC14" s="46">
        <v>13667234</v>
      </c>
      <c r="AD14" s="46">
        <v>13667238</v>
      </c>
      <c r="AE14" s="46">
        <v>13667237</v>
      </c>
      <c r="AF14" s="46">
        <v>13667238</v>
      </c>
      <c r="AG14" s="46">
        <v>13667238</v>
      </c>
      <c r="AH14" s="46">
        <v>13667236</v>
      </c>
      <c r="AI14" s="46">
        <v>13667236</v>
      </c>
      <c r="AJ14" s="46">
        <v>13667238</v>
      </c>
      <c r="AK14" s="46">
        <v>13667250.109999999</v>
      </c>
      <c r="AL14" s="52"/>
      <c r="AM14" s="52"/>
      <c r="AN14" s="52"/>
      <c r="AO14" s="52"/>
      <c r="AP14" s="52"/>
      <c r="AQ14" s="52"/>
      <c r="AR14" s="52"/>
      <c r="AS14" s="52"/>
      <c r="AT14" s="52"/>
      <c r="AU14" s="52"/>
    </row>
    <row r="15" spans="1:47" x14ac:dyDescent="0.25">
      <c r="A15" s="3">
        <v>9</v>
      </c>
      <c r="B15" s="51" t="s">
        <v>40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0</v>
      </c>
      <c r="H15" s="46">
        <f t="shared" si="2"/>
        <v>132059147.14</v>
      </c>
      <c r="I15" s="46">
        <v>63025254.969999999</v>
      </c>
      <c r="J15" s="46">
        <v>18361752.879999999</v>
      </c>
      <c r="K15" s="46">
        <v>292747.43</v>
      </c>
      <c r="L15" s="46">
        <v>6321375.5700000003</v>
      </c>
      <c r="M15" s="46">
        <v>12548693</v>
      </c>
      <c r="N15" s="46">
        <v>15939509.85</v>
      </c>
      <c r="O15" s="46">
        <v>3101350.58</v>
      </c>
      <c r="P15" s="46">
        <v>-1707977.1</v>
      </c>
      <c r="Q15" s="46">
        <v>1842779.64</v>
      </c>
      <c r="R15" s="46">
        <v>506184.8</v>
      </c>
      <c r="S15" s="46">
        <v>870982.97</v>
      </c>
      <c r="T15" s="46">
        <v>2947905.81</v>
      </c>
      <c r="U15" s="46">
        <v>6530818.75</v>
      </c>
      <c r="V15" s="46">
        <v>92212.95</v>
      </c>
      <c r="W15" s="46">
        <v>1385555.04</v>
      </c>
      <c r="X15" s="46">
        <v>0</v>
      </c>
      <c r="Y15" s="46">
        <v>0</v>
      </c>
      <c r="Z15" s="46">
        <v>10954680</v>
      </c>
      <c r="AA15" s="46">
        <v>10954686</v>
      </c>
      <c r="AB15" s="46">
        <v>10954691</v>
      </c>
      <c r="AC15" s="46">
        <v>10996360.800000001</v>
      </c>
      <c r="AD15" s="46">
        <v>11054695</v>
      </c>
      <c r="AE15" s="46">
        <v>11054699</v>
      </c>
      <c r="AF15" s="46">
        <v>11054700</v>
      </c>
      <c r="AG15" s="46">
        <v>11015813.199999999</v>
      </c>
      <c r="AH15" s="46">
        <v>11004701</v>
      </c>
      <c r="AI15" s="46">
        <v>11004698</v>
      </c>
      <c r="AJ15" s="46">
        <v>11004700</v>
      </c>
      <c r="AK15" s="46">
        <v>11004723.140000001</v>
      </c>
      <c r="AL15" s="52"/>
      <c r="AM15" s="52"/>
      <c r="AN15" s="52"/>
      <c r="AO15" s="52"/>
      <c r="AP15" s="52"/>
      <c r="AQ15" s="52"/>
      <c r="AR15" s="52"/>
      <c r="AS15" s="52"/>
      <c r="AT15" s="52"/>
      <c r="AU15" s="52"/>
    </row>
    <row r="16" spans="1:47" ht="15.95" customHeight="1" x14ac:dyDescent="0.25">
      <c r="A16" s="3">
        <v>10</v>
      </c>
      <c r="B16" s="51" t="s">
        <v>41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0</v>
      </c>
      <c r="H16" s="46">
        <f t="shared" si="2"/>
        <v>117352362.01000001</v>
      </c>
      <c r="I16" s="46">
        <v>51731195.560000002</v>
      </c>
      <c r="J16" s="46">
        <v>11116380.1</v>
      </c>
      <c r="K16" s="46">
        <v>153567.75</v>
      </c>
      <c r="L16" s="46">
        <v>17444257.719999999</v>
      </c>
      <c r="M16" s="46">
        <v>9605469.2300000004</v>
      </c>
      <c r="N16" s="46">
        <v>15413834.699999999</v>
      </c>
      <c r="O16" s="46">
        <v>587825.17000000004</v>
      </c>
      <c r="P16" s="46">
        <v>-2150333.4900000002</v>
      </c>
      <c r="Q16" s="46">
        <v>2601896.9500000002</v>
      </c>
      <c r="R16" s="46">
        <v>276100.8</v>
      </c>
      <c r="S16" s="46">
        <v>166810.9</v>
      </c>
      <c r="T16" s="46">
        <v>2267518.69</v>
      </c>
      <c r="U16" s="46">
        <v>8124587.5</v>
      </c>
      <c r="V16" s="46">
        <v>13250.43</v>
      </c>
      <c r="W16" s="46">
        <v>0</v>
      </c>
      <c r="X16" s="46">
        <v>0</v>
      </c>
      <c r="Y16" s="46">
        <v>0</v>
      </c>
      <c r="Z16" s="46">
        <v>9779346</v>
      </c>
      <c r="AA16" s="46">
        <v>9779351</v>
      </c>
      <c r="AB16" s="46">
        <v>9779358</v>
      </c>
      <c r="AC16" s="46">
        <v>9779364</v>
      </c>
      <c r="AD16" s="46">
        <v>9779361</v>
      </c>
      <c r="AE16" s="46">
        <v>9779369</v>
      </c>
      <c r="AF16" s="46">
        <v>9779363</v>
      </c>
      <c r="AG16" s="46">
        <v>9779367</v>
      </c>
      <c r="AH16" s="46">
        <v>9779367</v>
      </c>
      <c r="AI16" s="46">
        <v>9779363</v>
      </c>
      <c r="AJ16" s="46">
        <v>9779363</v>
      </c>
      <c r="AK16" s="46">
        <v>9779390.0099999998</v>
      </c>
      <c r="AL16" s="52"/>
      <c r="AM16" s="52"/>
      <c r="AN16" s="52"/>
      <c r="AO16" s="52"/>
      <c r="AP16" s="52"/>
      <c r="AQ16" s="52"/>
      <c r="AR16" s="52"/>
      <c r="AS16" s="52"/>
      <c r="AT16" s="52"/>
      <c r="AU16" s="52"/>
    </row>
    <row r="17" spans="1:47" x14ac:dyDescent="0.25">
      <c r="A17" s="3">
        <v>11</v>
      </c>
      <c r="B17" s="51" t="s">
        <v>42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0</v>
      </c>
      <c r="H17" s="46">
        <f t="shared" si="2"/>
        <v>157711549.03</v>
      </c>
      <c r="I17" s="46">
        <v>61530623.240000002</v>
      </c>
      <c r="J17" s="46">
        <v>42560846.039999999</v>
      </c>
      <c r="K17" s="46">
        <v>1705025.32</v>
      </c>
      <c r="L17" s="46">
        <v>14687595.279999999</v>
      </c>
      <c r="M17" s="46">
        <v>11638621.35</v>
      </c>
      <c r="N17" s="46">
        <v>15487543.439999999</v>
      </c>
      <c r="O17" s="46">
        <v>1310902.68</v>
      </c>
      <c r="P17" s="46">
        <v>-3624120.62</v>
      </c>
      <c r="Q17" s="46">
        <v>3666177.42</v>
      </c>
      <c r="R17" s="46">
        <v>851310.8</v>
      </c>
      <c r="S17" s="46">
        <v>-222721.32</v>
      </c>
      <c r="T17" s="46">
        <v>2150659.7599999998</v>
      </c>
      <c r="U17" s="46">
        <v>5962460.9299999997</v>
      </c>
      <c r="V17" s="46">
        <v>6624.71</v>
      </c>
      <c r="W17" s="46">
        <v>0</v>
      </c>
      <c r="X17" s="46">
        <v>0</v>
      </c>
      <c r="Y17" s="46">
        <v>0</v>
      </c>
      <c r="Z17" s="46">
        <v>13089444</v>
      </c>
      <c r="AA17" s="46">
        <v>13089457</v>
      </c>
      <c r="AB17" s="46">
        <v>13089467</v>
      </c>
      <c r="AC17" s="46">
        <v>13089511</v>
      </c>
      <c r="AD17" s="46">
        <v>13089474</v>
      </c>
      <c r="AE17" s="46">
        <v>13089532</v>
      </c>
      <c r="AF17" s="46">
        <v>13727091.91</v>
      </c>
      <c r="AG17" s="46">
        <v>13089520</v>
      </c>
      <c r="AH17" s="46">
        <v>13089482</v>
      </c>
      <c r="AI17" s="46">
        <v>13089514</v>
      </c>
      <c r="AJ17" s="46">
        <v>13089480</v>
      </c>
      <c r="AK17" s="46">
        <v>13089576.119999999</v>
      </c>
      <c r="AL17" s="52"/>
      <c r="AM17" s="52"/>
      <c r="AN17" s="52"/>
      <c r="AO17" s="52"/>
      <c r="AP17" s="52"/>
      <c r="AQ17" s="52"/>
      <c r="AR17" s="52"/>
      <c r="AS17" s="52"/>
      <c r="AT17" s="52"/>
      <c r="AU17" s="52"/>
    </row>
    <row r="18" spans="1:47" x14ac:dyDescent="0.25">
      <c r="A18" s="3">
        <v>12</v>
      </c>
      <c r="B18" s="51" t="s">
        <v>43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f t="shared" si="2"/>
        <v>171885964.31</v>
      </c>
      <c r="I18" s="46">
        <v>0</v>
      </c>
      <c r="J18" s="46">
        <v>0</v>
      </c>
      <c r="K18" s="46">
        <v>46550673</v>
      </c>
      <c r="L18" s="46">
        <v>125083965.76000001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46">
        <v>0</v>
      </c>
      <c r="U18" s="46">
        <v>0</v>
      </c>
      <c r="V18" s="46">
        <v>251325.55</v>
      </c>
      <c r="W18" s="46">
        <v>0</v>
      </c>
      <c r="X18" s="46">
        <v>0</v>
      </c>
      <c r="Y18" s="46">
        <v>0</v>
      </c>
      <c r="Z18" s="46">
        <v>13859591</v>
      </c>
      <c r="AA18" s="46">
        <v>14749021.92</v>
      </c>
      <c r="AB18" s="46">
        <v>16167549.609999999</v>
      </c>
      <c r="AC18" s="46">
        <v>13859597</v>
      </c>
      <c r="AD18" s="46">
        <v>15653156.75</v>
      </c>
      <c r="AE18" s="46">
        <v>13918218.23</v>
      </c>
      <c r="AF18" s="46">
        <v>13859595</v>
      </c>
      <c r="AG18" s="46">
        <v>13859600</v>
      </c>
      <c r="AH18" s="46">
        <v>14344942.99</v>
      </c>
      <c r="AI18" s="46">
        <v>13895487.1</v>
      </c>
      <c r="AJ18" s="46">
        <v>13859595</v>
      </c>
      <c r="AK18" s="46">
        <v>13859609.710000001</v>
      </c>
      <c r="AL18" s="52"/>
      <c r="AM18" s="52"/>
      <c r="AN18" s="52"/>
      <c r="AO18" s="52"/>
      <c r="AP18" s="52"/>
      <c r="AQ18" s="52"/>
      <c r="AR18" s="52"/>
      <c r="AS18" s="52"/>
      <c r="AT18" s="52"/>
      <c r="AU18" s="52"/>
    </row>
    <row r="19" spans="1:47" x14ac:dyDescent="0.25">
      <c r="A19" s="3">
        <v>13</v>
      </c>
      <c r="B19" s="51" t="s">
        <v>44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0</v>
      </c>
      <c r="H19" s="46">
        <f t="shared" si="2"/>
        <v>368427531.07999998</v>
      </c>
      <c r="I19" s="46">
        <v>98411823.950000003</v>
      </c>
      <c r="J19" s="46">
        <v>36418199.979999997</v>
      </c>
      <c r="K19" s="46">
        <v>13669617.529999999</v>
      </c>
      <c r="L19" s="46">
        <v>60168073.729999997</v>
      </c>
      <c r="M19" s="46">
        <v>54552980.539999999</v>
      </c>
      <c r="N19" s="46">
        <v>55700082.100000001</v>
      </c>
      <c r="O19" s="46">
        <v>5148080.97</v>
      </c>
      <c r="P19" s="46">
        <v>-8838259.0700000003</v>
      </c>
      <c r="Q19" s="46">
        <v>9350643.6899999995</v>
      </c>
      <c r="R19" s="46">
        <v>873628.78</v>
      </c>
      <c r="S19" s="46">
        <v>-196952.24</v>
      </c>
      <c r="T19" s="46">
        <v>7286582.6399999997</v>
      </c>
      <c r="U19" s="46">
        <v>12737506.27</v>
      </c>
      <c r="V19" s="46">
        <v>92753.01</v>
      </c>
      <c r="W19" s="46">
        <v>23052769.199999999</v>
      </c>
      <c r="X19" s="46">
        <v>0</v>
      </c>
      <c r="Y19" s="46">
        <v>0</v>
      </c>
      <c r="Z19" s="46">
        <v>29336642</v>
      </c>
      <c r="AA19" s="46">
        <v>29336657</v>
      </c>
      <c r="AB19" s="46">
        <v>29597038.75</v>
      </c>
      <c r="AC19" s="46">
        <v>29336682</v>
      </c>
      <c r="AD19" s="46">
        <v>34583174.789999999</v>
      </c>
      <c r="AE19" s="46">
        <v>29336704</v>
      </c>
      <c r="AF19" s="46">
        <v>33050483</v>
      </c>
      <c r="AG19" s="46">
        <v>29720028</v>
      </c>
      <c r="AH19" s="46">
        <v>30136681</v>
      </c>
      <c r="AI19" s="46">
        <v>33720020</v>
      </c>
      <c r="AJ19" s="46">
        <v>30136673</v>
      </c>
      <c r="AK19" s="46">
        <v>30136747.539999999</v>
      </c>
      <c r="AL19" s="52"/>
      <c r="AM19" s="52"/>
      <c r="AN19" s="52"/>
      <c r="AO19" s="52"/>
      <c r="AP19" s="52"/>
      <c r="AQ19" s="52"/>
      <c r="AR19" s="52"/>
      <c r="AS19" s="52"/>
      <c r="AT19" s="52"/>
      <c r="AU19" s="52"/>
    </row>
    <row r="20" spans="1:47" x14ac:dyDescent="0.25">
      <c r="A20" s="3">
        <v>14</v>
      </c>
      <c r="B20" s="51" t="s">
        <v>45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f t="shared" si="2"/>
        <v>63887107.310000002</v>
      </c>
      <c r="I20" s="46">
        <v>0</v>
      </c>
      <c r="J20" s="46">
        <v>0</v>
      </c>
      <c r="K20" s="46">
        <v>17109296.199999999</v>
      </c>
      <c r="L20" s="46">
        <v>46613330.310000002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0</v>
      </c>
      <c r="V20" s="46">
        <v>164480.79999999999</v>
      </c>
      <c r="W20" s="46">
        <v>0</v>
      </c>
      <c r="X20" s="46">
        <v>0</v>
      </c>
      <c r="Y20" s="46">
        <v>0</v>
      </c>
      <c r="Z20" s="46">
        <v>5253062</v>
      </c>
      <c r="AA20" s="46">
        <v>5253063</v>
      </c>
      <c r="AB20" s="46">
        <v>5747759.9400000004</v>
      </c>
      <c r="AC20" s="46">
        <v>5253068</v>
      </c>
      <c r="AD20" s="46">
        <v>5549048.96</v>
      </c>
      <c r="AE20" s="46">
        <v>5271017.05</v>
      </c>
      <c r="AF20" s="46">
        <v>5253068</v>
      </c>
      <c r="AG20" s="46">
        <v>5253072</v>
      </c>
      <c r="AH20" s="46">
        <v>5294731.5999999996</v>
      </c>
      <c r="AI20" s="46">
        <v>5253068</v>
      </c>
      <c r="AJ20" s="46">
        <v>5253068</v>
      </c>
      <c r="AK20" s="46">
        <v>5253080.76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</row>
    <row r="21" spans="1:47" ht="30.75" x14ac:dyDescent="0.25">
      <c r="A21" s="3">
        <v>15</v>
      </c>
      <c r="B21" s="51" t="s">
        <v>46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f t="shared" si="2"/>
        <v>69573527.819999993</v>
      </c>
      <c r="I21" s="46">
        <v>0</v>
      </c>
      <c r="J21" s="46">
        <v>0</v>
      </c>
      <c r="K21" s="46">
        <v>17698890.239999998</v>
      </c>
      <c r="L21" s="46">
        <v>49893451.140000001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0</v>
      </c>
      <c r="X21" s="46">
        <v>1981186.44</v>
      </c>
      <c r="Y21" s="46">
        <v>0</v>
      </c>
      <c r="Z21" s="46">
        <v>5780454</v>
      </c>
      <c r="AA21" s="46">
        <v>5780455</v>
      </c>
      <c r="AB21" s="46">
        <v>5821643.9699999997</v>
      </c>
      <c r="AC21" s="46">
        <v>5780459</v>
      </c>
      <c r="AD21" s="46">
        <v>5947281.2599999998</v>
      </c>
      <c r="AE21" s="46">
        <v>5780463</v>
      </c>
      <c r="AF21" s="46">
        <v>5780460</v>
      </c>
      <c r="AG21" s="46">
        <v>5780462</v>
      </c>
      <c r="AH21" s="46">
        <v>5780463</v>
      </c>
      <c r="AI21" s="46">
        <v>5780462</v>
      </c>
      <c r="AJ21" s="46">
        <v>5780460</v>
      </c>
      <c r="AK21" s="46">
        <v>5780464.5899999999</v>
      </c>
      <c r="AL21" s="52"/>
      <c r="AM21" s="52"/>
      <c r="AN21" s="52"/>
      <c r="AO21" s="52"/>
      <c r="AP21" s="52"/>
      <c r="AQ21" s="52"/>
      <c r="AR21" s="52"/>
      <c r="AS21" s="52"/>
      <c r="AT21" s="52"/>
      <c r="AU21" s="52"/>
    </row>
    <row r="22" spans="1:47" x14ac:dyDescent="0.25">
      <c r="A22" s="3">
        <v>16</v>
      </c>
      <c r="B22" s="51" t="s">
        <v>47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f t="shared" si="2"/>
        <v>125825232.3</v>
      </c>
      <c r="I22" s="46">
        <v>0</v>
      </c>
      <c r="J22" s="46">
        <v>0</v>
      </c>
      <c r="K22" s="46">
        <v>88211588.030000001</v>
      </c>
      <c r="L22" s="46">
        <v>37613644.270000003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10001129</v>
      </c>
      <c r="AA22" s="46">
        <v>10001130</v>
      </c>
      <c r="AB22" s="46">
        <v>11655399.5</v>
      </c>
      <c r="AC22" s="46">
        <v>10001139</v>
      </c>
      <c r="AD22" s="46">
        <v>10001138</v>
      </c>
      <c r="AE22" s="46">
        <v>10001140</v>
      </c>
      <c r="AF22" s="46">
        <v>11798604.859999999</v>
      </c>
      <c r="AG22" s="46">
        <v>10001141</v>
      </c>
      <c r="AH22" s="46">
        <v>12146851.17</v>
      </c>
      <c r="AI22" s="46">
        <v>10215270.33</v>
      </c>
      <c r="AJ22" s="46">
        <v>10001138</v>
      </c>
      <c r="AK22" s="46">
        <v>10001151.439999999</v>
      </c>
      <c r="AL22" s="52"/>
      <c r="AM22" s="52"/>
      <c r="AN22" s="52"/>
      <c r="AO22" s="52"/>
      <c r="AP22" s="52"/>
      <c r="AQ22" s="52"/>
      <c r="AR22" s="52"/>
      <c r="AS22" s="52"/>
      <c r="AT22" s="52"/>
      <c r="AU22" s="52"/>
    </row>
    <row r="23" spans="1:47" x14ac:dyDescent="0.25">
      <c r="A23" s="3">
        <v>17</v>
      </c>
      <c r="B23" s="51" t="s">
        <v>48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f t="shared" si="2"/>
        <v>54061182.719999999</v>
      </c>
      <c r="I23" s="46">
        <v>0</v>
      </c>
      <c r="J23" s="46">
        <v>0</v>
      </c>
      <c r="K23" s="46">
        <v>728856.2</v>
      </c>
      <c r="L23" s="46">
        <v>48578439.399999999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4753887.12</v>
      </c>
      <c r="X23" s="46">
        <v>0</v>
      </c>
      <c r="Y23" s="46">
        <v>0</v>
      </c>
      <c r="Z23" s="46">
        <v>4505095</v>
      </c>
      <c r="AA23" s="46">
        <v>4505095</v>
      </c>
      <c r="AB23" s="46">
        <v>4505098</v>
      </c>
      <c r="AC23" s="46">
        <v>4505098</v>
      </c>
      <c r="AD23" s="46">
        <v>4505097</v>
      </c>
      <c r="AE23" s="46">
        <v>4505099</v>
      </c>
      <c r="AF23" s="46">
        <v>4505099</v>
      </c>
      <c r="AG23" s="46">
        <v>4505100</v>
      </c>
      <c r="AH23" s="46">
        <v>4505100</v>
      </c>
      <c r="AI23" s="46">
        <v>4505098</v>
      </c>
      <c r="AJ23" s="46">
        <v>4505099</v>
      </c>
      <c r="AK23" s="46">
        <v>4505104.72</v>
      </c>
      <c r="AL23" s="52"/>
      <c r="AM23" s="52"/>
      <c r="AN23" s="52"/>
      <c r="AO23" s="52"/>
      <c r="AP23" s="52"/>
      <c r="AQ23" s="52"/>
      <c r="AR23" s="52"/>
      <c r="AS23" s="52"/>
      <c r="AT23" s="52"/>
      <c r="AU23" s="52"/>
    </row>
    <row r="24" spans="1:47" ht="45.75" x14ac:dyDescent="0.25">
      <c r="A24" s="3">
        <v>18</v>
      </c>
      <c r="B24" s="51" t="s">
        <v>49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f t="shared" si="2"/>
        <v>6641797.2000000002</v>
      </c>
      <c r="I24" s="46">
        <v>0</v>
      </c>
      <c r="J24" s="46">
        <v>0</v>
      </c>
      <c r="K24" s="46">
        <v>0</v>
      </c>
      <c r="L24" s="46">
        <v>6641797.2000000002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553481</v>
      </c>
      <c r="AA24" s="46">
        <v>553481</v>
      </c>
      <c r="AB24" s="46">
        <v>553482</v>
      </c>
      <c r="AC24" s="46">
        <v>553483</v>
      </c>
      <c r="AD24" s="46">
        <v>553483</v>
      </c>
      <c r="AE24" s="46">
        <v>553483</v>
      </c>
      <c r="AF24" s="46">
        <v>553483</v>
      </c>
      <c r="AG24" s="46">
        <v>553484</v>
      </c>
      <c r="AH24" s="46">
        <v>553483</v>
      </c>
      <c r="AI24" s="46">
        <v>553484</v>
      </c>
      <c r="AJ24" s="46">
        <v>553483</v>
      </c>
      <c r="AK24" s="46">
        <v>553487.19999999995</v>
      </c>
      <c r="AL24" s="52"/>
      <c r="AM24" s="52"/>
      <c r="AN24" s="52"/>
      <c r="AO24" s="52"/>
      <c r="AP24" s="52"/>
      <c r="AQ24" s="52"/>
      <c r="AR24" s="52"/>
      <c r="AS24" s="52"/>
      <c r="AT24" s="52"/>
      <c r="AU24" s="52"/>
    </row>
    <row r="25" spans="1:47" x14ac:dyDescent="0.25">
      <c r="A25" s="3">
        <v>19</v>
      </c>
      <c r="B25" s="51" t="s">
        <v>50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f t="shared" si="2"/>
        <v>42877579.539999999</v>
      </c>
      <c r="I25" s="46">
        <v>0</v>
      </c>
      <c r="J25" s="46">
        <v>0</v>
      </c>
      <c r="K25" s="46">
        <v>0</v>
      </c>
      <c r="L25" s="46">
        <v>42877579.539999999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3265302</v>
      </c>
      <c r="AA25" s="46">
        <v>3265302</v>
      </c>
      <c r="AB25" s="46">
        <v>3265302</v>
      </c>
      <c r="AC25" s="46">
        <v>3265304</v>
      </c>
      <c r="AD25" s="46">
        <v>3265303</v>
      </c>
      <c r="AE25" s="46">
        <v>3265304</v>
      </c>
      <c r="AF25" s="46">
        <v>3265303</v>
      </c>
      <c r="AG25" s="46">
        <v>3265304</v>
      </c>
      <c r="AH25" s="46">
        <v>6959243</v>
      </c>
      <c r="AI25" s="46">
        <v>3265304</v>
      </c>
      <c r="AJ25" s="46">
        <v>3265303</v>
      </c>
      <c r="AK25" s="46">
        <v>3265305.54</v>
      </c>
      <c r="AL25" s="52"/>
      <c r="AM25" s="52"/>
      <c r="AN25" s="52"/>
      <c r="AO25" s="52"/>
      <c r="AP25" s="52"/>
      <c r="AQ25" s="52"/>
      <c r="AR25" s="52"/>
      <c r="AS25" s="52"/>
      <c r="AT25" s="52"/>
      <c r="AU25" s="52"/>
    </row>
    <row r="26" spans="1:47" ht="45.75" x14ac:dyDescent="0.25">
      <c r="A26" s="3">
        <v>20</v>
      </c>
      <c r="B26" s="51" t="s">
        <v>51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f t="shared" si="2"/>
        <v>3296356.15</v>
      </c>
      <c r="I26" s="46">
        <v>0</v>
      </c>
      <c r="J26" s="46">
        <v>0</v>
      </c>
      <c r="K26" s="46">
        <v>0</v>
      </c>
      <c r="L26" s="46">
        <v>1114050.25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0</v>
      </c>
      <c r="X26" s="46">
        <v>2182305.9</v>
      </c>
      <c r="Y26" s="46">
        <v>0</v>
      </c>
      <c r="Z26" s="46">
        <v>274694</v>
      </c>
      <c r="AA26" s="46">
        <v>274695</v>
      </c>
      <c r="AB26" s="46">
        <v>274694</v>
      </c>
      <c r="AC26" s="46">
        <v>274698</v>
      </c>
      <c r="AD26" s="46">
        <v>274695</v>
      </c>
      <c r="AE26" s="46">
        <v>274698</v>
      </c>
      <c r="AF26" s="46">
        <v>274695</v>
      </c>
      <c r="AG26" s="46">
        <v>274698</v>
      </c>
      <c r="AH26" s="46">
        <v>274695</v>
      </c>
      <c r="AI26" s="46">
        <v>274698</v>
      </c>
      <c r="AJ26" s="46">
        <v>274695</v>
      </c>
      <c r="AK26" s="46">
        <v>274701.15000000002</v>
      </c>
      <c r="AL26" s="52"/>
      <c r="AM26" s="52"/>
      <c r="AN26" s="52"/>
      <c r="AO26" s="52"/>
      <c r="AP26" s="52"/>
      <c r="AQ26" s="52"/>
      <c r="AR26" s="52"/>
      <c r="AS26" s="52"/>
      <c r="AT26" s="52"/>
      <c r="AU26" s="52"/>
    </row>
    <row r="27" spans="1:47" x14ac:dyDescent="0.25">
      <c r="A27" s="3">
        <v>21</v>
      </c>
      <c r="B27" s="51" t="s">
        <v>52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f t="shared" si="2"/>
        <v>60897812.530000001</v>
      </c>
      <c r="I27" s="46">
        <v>0</v>
      </c>
      <c r="J27" s="46">
        <v>0</v>
      </c>
      <c r="K27" s="46">
        <v>0</v>
      </c>
      <c r="L27" s="46">
        <v>60897812.530000001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5074816</v>
      </c>
      <c r="AA27" s="46">
        <v>5074816</v>
      </c>
      <c r="AB27" s="46">
        <v>5074817</v>
      </c>
      <c r="AC27" s="46">
        <v>5074817</v>
      </c>
      <c r="AD27" s="46">
        <v>5074817</v>
      </c>
      <c r="AE27" s="46">
        <v>5074819</v>
      </c>
      <c r="AF27" s="46">
        <v>5074818</v>
      </c>
      <c r="AG27" s="46">
        <v>5074818</v>
      </c>
      <c r="AH27" s="46">
        <v>5074819</v>
      </c>
      <c r="AI27" s="46">
        <v>5074818</v>
      </c>
      <c r="AJ27" s="46">
        <v>5074818</v>
      </c>
      <c r="AK27" s="46">
        <v>5074819.53</v>
      </c>
      <c r="AL27" s="52"/>
      <c r="AM27" s="52"/>
      <c r="AN27" s="52"/>
      <c r="AO27" s="52"/>
      <c r="AP27" s="52"/>
      <c r="AQ27" s="52"/>
      <c r="AR27" s="52"/>
      <c r="AS27" s="52"/>
      <c r="AT27" s="52"/>
      <c r="AU27" s="52"/>
    </row>
    <row r="28" spans="1:47" ht="30.75" x14ac:dyDescent="0.25">
      <c r="A28" s="3">
        <v>22</v>
      </c>
      <c r="B28" s="51" t="s">
        <v>53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f t="shared" si="2"/>
        <v>20815228.210000001</v>
      </c>
      <c r="I28" s="46">
        <v>0</v>
      </c>
      <c r="J28" s="46">
        <v>0</v>
      </c>
      <c r="K28" s="46">
        <v>3646073.84</v>
      </c>
      <c r="L28" s="46">
        <v>17169154.370000001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1734600</v>
      </c>
      <c r="AA28" s="46">
        <v>1734600</v>
      </c>
      <c r="AB28" s="46">
        <v>1734601</v>
      </c>
      <c r="AC28" s="46">
        <v>1734601</v>
      </c>
      <c r="AD28" s="46">
        <v>1734602</v>
      </c>
      <c r="AE28" s="46">
        <v>1734603</v>
      </c>
      <c r="AF28" s="46">
        <v>1734603</v>
      </c>
      <c r="AG28" s="46">
        <v>1734603</v>
      </c>
      <c r="AH28" s="46">
        <v>1734603</v>
      </c>
      <c r="AI28" s="46">
        <v>1734602</v>
      </c>
      <c r="AJ28" s="46">
        <v>1734603</v>
      </c>
      <c r="AK28" s="46">
        <v>1734607.21</v>
      </c>
      <c r="AL28" s="52"/>
      <c r="AM28" s="52"/>
      <c r="AN28" s="52"/>
      <c r="AO28" s="52"/>
      <c r="AP28" s="52"/>
      <c r="AQ28" s="52"/>
      <c r="AR28" s="52"/>
      <c r="AS28" s="52"/>
      <c r="AT28" s="52"/>
      <c r="AU28" s="52"/>
    </row>
    <row r="29" spans="1:47" x14ac:dyDescent="0.25">
      <c r="A29" s="3">
        <v>23</v>
      </c>
      <c r="B29" s="51" t="s">
        <v>54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f t="shared" si="2"/>
        <v>62526299.710000001</v>
      </c>
      <c r="I29" s="46">
        <v>0</v>
      </c>
      <c r="J29" s="46">
        <v>0</v>
      </c>
      <c r="K29" s="46">
        <v>9492243.0899999999</v>
      </c>
      <c r="L29" s="46">
        <v>53034056.619999997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4586640</v>
      </c>
      <c r="AA29" s="46">
        <v>4586639</v>
      </c>
      <c r="AB29" s="46">
        <v>5607324.7000000002</v>
      </c>
      <c r="AC29" s="46">
        <v>4586642</v>
      </c>
      <c r="AD29" s="46">
        <v>4586642</v>
      </c>
      <c r="AE29" s="46">
        <v>4586641</v>
      </c>
      <c r="AF29" s="46">
        <v>7034883.8899999997</v>
      </c>
      <c r="AG29" s="46">
        <v>4586643</v>
      </c>
      <c r="AH29" s="46">
        <v>8604315.5</v>
      </c>
      <c r="AI29" s="46">
        <v>4586642</v>
      </c>
      <c r="AJ29" s="46">
        <v>4586642</v>
      </c>
      <c r="AK29" s="46">
        <v>4586644.62</v>
      </c>
      <c r="AL29" s="52"/>
      <c r="AM29" s="52"/>
      <c r="AN29" s="52"/>
      <c r="AO29" s="52"/>
      <c r="AP29" s="52"/>
      <c r="AQ29" s="52"/>
      <c r="AR29" s="52"/>
      <c r="AS29" s="52"/>
      <c r="AT29" s="52"/>
      <c r="AU29" s="52"/>
    </row>
    <row r="30" spans="1:47" x14ac:dyDescent="0.25">
      <c r="A30" s="3">
        <v>24</v>
      </c>
      <c r="B30" s="51" t="s">
        <v>55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0</v>
      </c>
      <c r="H30" s="46">
        <f t="shared" si="2"/>
        <v>684372637.98000002</v>
      </c>
      <c r="I30" s="46">
        <v>339675439.17000002</v>
      </c>
      <c r="J30" s="46">
        <v>0</v>
      </c>
      <c r="K30" s="46">
        <v>4206115.26</v>
      </c>
      <c r="L30" s="46">
        <v>150112294.58000001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5900570.5599999996</v>
      </c>
      <c r="S30" s="46">
        <v>-669775.34</v>
      </c>
      <c r="T30" s="46">
        <v>0</v>
      </c>
      <c r="U30" s="46">
        <v>175006721.03999999</v>
      </c>
      <c r="V30" s="46">
        <v>113080.55</v>
      </c>
      <c r="W30" s="46">
        <v>5900553.3600000003</v>
      </c>
      <c r="X30" s="46">
        <v>4127638.8</v>
      </c>
      <c r="Y30" s="46">
        <v>0</v>
      </c>
      <c r="Z30" s="46">
        <v>56286084</v>
      </c>
      <c r="AA30" s="46">
        <v>56286087</v>
      </c>
      <c r="AB30" s="46">
        <v>56286092</v>
      </c>
      <c r="AC30" s="46">
        <v>56286093</v>
      </c>
      <c r="AD30" s="46">
        <v>56318933</v>
      </c>
      <c r="AE30" s="46">
        <v>56286100</v>
      </c>
      <c r="AF30" s="46">
        <v>56286095</v>
      </c>
      <c r="AG30" s="46">
        <v>56251653.68</v>
      </c>
      <c r="AH30" s="46">
        <v>65452199</v>
      </c>
      <c r="AI30" s="46">
        <v>56211096</v>
      </c>
      <c r="AJ30" s="46">
        <v>56211095</v>
      </c>
      <c r="AK30" s="46">
        <v>56211110.299999997</v>
      </c>
      <c r="AL30" s="52"/>
      <c r="AM30" s="52"/>
      <c r="AN30" s="52"/>
      <c r="AO30" s="52"/>
      <c r="AP30" s="52"/>
      <c r="AQ30" s="52"/>
      <c r="AR30" s="52"/>
      <c r="AS30" s="52"/>
      <c r="AT30" s="52"/>
      <c r="AU30" s="52"/>
    </row>
    <row r="31" spans="1:47" x14ac:dyDescent="0.25">
      <c r="A31" s="3">
        <v>25</v>
      </c>
      <c r="B31" s="51" t="s">
        <v>56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0</v>
      </c>
      <c r="H31" s="46">
        <f t="shared" si="2"/>
        <v>618701662.25999999</v>
      </c>
      <c r="I31" s="46">
        <v>223142338.37</v>
      </c>
      <c r="J31" s="46">
        <v>0</v>
      </c>
      <c r="K31" s="46">
        <v>31584364.710000001</v>
      </c>
      <c r="L31" s="46">
        <v>94394160.659999996</v>
      </c>
      <c r="M31" s="46">
        <v>106149858.75</v>
      </c>
      <c r="N31" s="46">
        <v>126793742.41</v>
      </c>
      <c r="O31" s="46">
        <v>14246384.970000001</v>
      </c>
      <c r="P31" s="46">
        <v>-14341402.27</v>
      </c>
      <c r="Q31" s="46">
        <v>15033463.59</v>
      </c>
      <c r="R31" s="46">
        <v>0</v>
      </c>
      <c r="S31" s="46">
        <v>0</v>
      </c>
      <c r="T31" s="46">
        <v>14546565.789999999</v>
      </c>
      <c r="U31" s="46">
        <v>0</v>
      </c>
      <c r="V31" s="46">
        <v>296076.71999999997</v>
      </c>
      <c r="W31" s="46">
        <v>6856108.5599999996</v>
      </c>
      <c r="X31" s="46">
        <v>0</v>
      </c>
      <c r="Y31" s="46">
        <v>0</v>
      </c>
      <c r="Z31" s="46">
        <v>51438146</v>
      </c>
      <c r="AA31" s="46">
        <v>51438151</v>
      </c>
      <c r="AB31" s="46">
        <v>52406150.840000004</v>
      </c>
      <c r="AC31" s="46">
        <v>51438161</v>
      </c>
      <c r="AD31" s="46">
        <v>52083155.759999998</v>
      </c>
      <c r="AE31" s="46">
        <v>51438168</v>
      </c>
      <c r="AF31" s="46">
        <v>51633875</v>
      </c>
      <c r="AG31" s="46">
        <v>51438164</v>
      </c>
      <c r="AH31" s="46">
        <v>51433177.399999999</v>
      </c>
      <c r="AI31" s="46">
        <v>51318163</v>
      </c>
      <c r="AJ31" s="46">
        <v>51318158</v>
      </c>
      <c r="AK31" s="46">
        <v>51318192.259999998</v>
      </c>
      <c r="AL31" s="52"/>
      <c r="AM31" s="52"/>
      <c r="AN31" s="52"/>
      <c r="AO31" s="52"/>
      <c r="AP31" s="52"/>
      <c r="AQ31" s="52"/>
      <c r="AR31" s="52"/>
      <c r="AS31" s="52"/>
      <c r="AT31" s="52"/>
      <c r="AU31" s="52"/>
    </row>
    <row r="32" spans="1:47" x14ac:dyDescent="0.25">
      <c r="A32" s="3">
        <v>26</v>
      </c>
      <c r="B32" s="51" t="s">
        <v>57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0</v>
      </c>
      <c r="H32" s="46">
        <f t="shared" si="2"/>
        <v>523664993.76999998</v>
      </c>
      <c r="I32" s="46">
        <v>229017322.37</v>
      </c>
      <c r="J32" s="46">
        <v>0</v>
      </c>
      <c r="K32" s="46">
        <v>8397891.6799999997</v>
      </c>
      <c r="L32" s="46">
        <v>59328570.82</v>
      </c>
      <c r="M32" s="46">
        <v>61448834.719999999</v>
      </c>
      <c r="N32" s="46">
        <v>128453591.51000001</v>
      </c>
      <c r="O32" s="46">
        <v>12738108.460000001</v>
      </c>
      <c r="P32" s="46">
        <v>-13828946.949999999</v>
      </c>
      <c r="Q32" s="46">
        <v>14963621.050000001</v>
      </c>
      <c r="R32" s="46">
        <v>0</v>
      </c>
      <c r="S32" s="46">
        <v>0</v>
      </c>
      <c r="T32" s="46">
        <v>15965760.869999999</v>
      </c>
      <c r="U32" s="46">
        <v>0</v>
      </c>
      <c r="V32" s="46">
        <v>252464.04</v>
      </c>
      <c r="W32" s="46">
        <v>6927775.2000000002</v>
      </c>
      <c r="X32" s="46">
        <v>0</v>
      </c>
      <c r="Y32" s="46">
        <v>0</v>
      </c>
      <c r="Z32" s="46">
        <v>43638736</v>
      </c>
      <c r="AA32" s="46">
        <v>43638737</v>
      </c>
      <c r="AB32" s="46">
        <v>43638741</v>
      </c>
      <c r="AC32" s="46">
        <v>43638745</v>
      </c>
      <c r="AD32" s="46">
        <v>43638747</v>
      </c>
      <c r="AE32" s="46">
        <v>43638758</v>
      </c>
      <c r="AF32" s="46">
        <v>43638750</v>
      </c>
      <c r="AG32" s="46">
        <v>43638754</v>
      </c>
      <c r="AH32" s="46">
        <v>43638753</v>
      </c>
      <c r="AI32" s="46">
        <v>43638751</v>
      </c>
      <c r="AJ32" s="46">
        <v>43638750</v>
      </c>
      <c r="AK32" s="46">
        <v>43638771.770000003</v>
      </c>
      <c r="AL32" s="52"/>
      <c r="AM32" s="52"/>
      <c r="AN32" s="52"/>
      <c r="AO32" s="52"/>
      <c r="AP32" s="52"/>
      <c r="AQ32" s="52"/>
      <c r="AR32" s="52"/>
      <c r="AS32" s="52"/>
      <c r="AT32" s="52"/>
      <c r="AU32" s="52"/>
    </row>
    <row r="33" spans="1:47" ht="30.75" x14ac:dyDescent="0.25">
      <c r="A33" s="3">
        <v>27</v>
      </c>
      <c r="B33" s="51" t="s">
        <v>58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f t="shared" si="2"/>
        <v>136308418.94</v>
      </c>
      <c r="I33" s="46">
        <v>0</v>
      </c>
      <c r="J33" s="46">
        <v>0</v>
      </c>
      <c r="K33" s="46">
        <v>0</v>
      </c>
      <c r="L33" s="46">
        <v>136308418.94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11359034</v>
      </c>
      <c r="AA33" s="46">
        <v>11359033</v>
      </c>
      <c r="AB33" s="46">
        <v>11359036</v>
      </c>
      <c r="AC33" s="46">
        <v>11359034</v>
      </c>
      <c r="AD33" s="46">
        <v>11359036</v>
      </c>
      <c r="AE33" s="46">
        <v>11359034</v>
      </c>
      <c r="AF33" s="46">
        <v>11359036</v>
      </c>
      <c r="AG33" s="46">
        <v>11359034</v>
      </c>
      <c r="AH33" s="46">
        <v>11359036</v>
      </c>
      <c r="AI33" s="46">
        <v>11359034</v>
      </c>
      <c r="AJ33" s="46">
        <v>11359036</v>
      </c>
      <c r="AK33" s="46">
        <v>11359035.939999999</v>
      </c>
      <c r="AL33" s="52"/>
      <c r="AM33" s="52"/>
      <c r="AN33" s="52"/>
      <c r="AO33" s="52"/>
      <c r="AP33" s="52"/>
      <c r="AQ33" s="52"/>
      <c r="AR33" s="52"/>
      <c r="AS33" s="52"/>
      <c r="AT33" s="52"/>
      <c r="AU33" s="52"/>
    </row>
    <row r="34" spans="1:47" x14ac:dyDescent="0.25">
      <c r="A34" s="3">
        <v>28</v>
      </c>
      <c r="B34" s="51" t="s">
        <v>59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f t="shared" si="2"/>
        <v>397578048.73000002</v>
      </c>
      <c r="I34" s="46">
        <v>141948604.25</v>
      </c>
      <c r="J34" s="46">
        <v>0</v>
      </c>
      <c r="K34" s="46">
        <v>12678870.789999999</v>
      </c>
      <c r="L34" s="46">
        <v>67550136.359999999</v>
      </c>
      <c r="M34" s="46">
        <v>62882875.899999999</v>
      </c>
      <c r="N34" s="46">
        <v>53272844.270000003</v>
      </c>
      <c r="O34" s="46">
        <v>5396747.9500000002</v>
      </c>
      <c r="P34" s="46">
        <v>-8829195.3699999992</v>
      </c>
      <c r="Q34" s="46">
        <v>9309587.8300000001</v>
      </c>
      <c r="R34" s="46">
        <v>4383560.28</v>
      </c>
      <c r="S34" s="46">
        <v>98245.38</v>
      </c>
      <c r="T34" s="46">
        <v>8124039.6299999999</v>
      </c>
      <c r="U34" s="46">
        <v>36682581.119999997</v>
      </c>
      <c r="V34" s="46">
        <v>81539.22</v>
      </c>
      <c r="W34" s="46">
        <v>0</v>
      </c>
      <c r="X34" s="46">
        <v>3997611.12</v>
      </c>
      <c r="Y34" s="46">
        <v>0</v>
      </c>
      <c r="Z34" s="46">
        <v>32954819</v>
      </c>
      <c r="AA34" s="46">
        <v>32954825</v>
      </c>
      <c r="AB34" s="46">
        <v>33402620.530000001</v>
      </c>
      <c r="AC34" s="46">
        <v>32954833</v>
      </c>
      <c r="AD34" s="46">
        <v>33926743.039999999</v>
      </c>
      <c r="AE34" s="46">
        <v>32954845</v>
      </c>
      <c r="AF34" s="46">
        <v>33655158.840000004</v>
      </c>
      <c r="AG34" s="46">
        <v>32954840</v>
      </c>
      <c r="AH34" s="46">
        <v>32954834</v>
      </c>
      <c r="AI34" s="46">
        <v>32954839</v>
      </c>
      <c r="AJ34" s="46">
        <v>32954829</v>
      </c>
      <c r="AK34" s="46">
        <v>32954862.32</v>
      </c>
      <c r="AL34" s="52"/>
      <c r="AM34" s="52"/>
      <c r="AN34" s="52"/>
      <c r="AO34" s="52"/>
      <c r="AP34" s="52"/>
      <c r="AQ34" s="52"/>
      <c r="AR34" s="52"/>
      <c r="AS34" s="52"/>
      <c r="AT34" s="52"/>
      <c r="AU34" s="52"/>
    </row>
    <row r="35" spans="1:47" x14ac:dyDescent="0.25">
      <c r="A35" s="3">
        <v>29</v>
      </c>
      <c r="B35" s="51" t="s">
        <v>60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0</v>
      </c>
      <c r="H35" s="46">
        <f t="shared" si="2"/>
        <v>81231904.359999999</v>
      </c>
      <c r="I35" s="46">
        <v>25111564.579999998</v>
      </c>
      <c r="J35" s="46">
        <v>0</v>
      </c>
      <c r="K35" s="46">
        <v>2841352.38</v>
      </c>
      <c r="L35" s="46">
        <v>37711540.420000002</v>
      </c>
      <c r="M35" s="46">
        <v>4015674.09</v>
      </c>
      <c r="N35" s="46">
        <v>7384331.75</v>
      </c>
      <c r="O35" s="46">
        <v>648196.26</v>
      </c>
      <c r="P35" s="46">
        <v>-1217396.54</v>
      </c>
      <c r="Q35" s="46">
        <v>1355384.04</v>
      </c>
      <c r="R35" s="46">
        <v>0</v>
      </c>
      <c r="S35" s="46">
        <v>0</v>
      </c>
      <c r="T35" s="46">
        <v>1398480.34</v>
      </c>
      <c r="U35" s="46">
        <v>0</v>
      </c>
      <c r="V35" s="46">
        <v>0</v>
      </c>
      <c r="W35" s="46">
        <v>1982777.04</v>
      </c>
      <c r="X35" s="46">
        <v>0</v>
      </c>
      <c r="Y35" s="46">
        <v>0</v>
      </c>
      <c r="Z35" s="46">
        <v>6753764</v>
      </c>
      <c r="AA35" s="46">
        <v>6753770</v>
      </c>
      <c r="AB35" s="46">
        <v>6847957.8200000003</v>
      </c>
      <c r="AC35" s="46">
        <v>6753776</v>
      </c>
      <c r="AD35" s="46">
        <v>6753771</v>
      </c>
      <c r="AE35" s="46">
        <v>6753784</v>
      </c>
      <c r="AF35" s="46">
        <v>6753771</v>
      </c>
      <c r="AG35" s="46">
        <v>6753778</v>
      </c>
      <c r="AH35" s="46">
        <v>6846184</v>
      </c>
      <c r="AI35" s="46">
        <v>6753777</v>
      </c>
      <c r="AJ35" s="46">
        <v>6753771</v>
      </c>
      <c r="AK35" s="46">
        <v>6753800.54</v>
      </c>
      <c r="AL35" s="52"/>
      <c r="AM35" s="52"/>
      <c r="AN35" s="52"/>
      <c r="AO35" s="52"/>
      <c r="AP35" s="52"/>
      <c r="AQ35" s="52"/>
      <c r="AR35" s="52"/>
      <c r="AS35" s="52"/>
      <c r="AT35" s="52"/>
      <c r="AU35" s="52"/>
    </row>
    <row r="36" spans="1:47" ht="30.75" x14ac:dyDescent="0.25">
      <c r="A36" s="3">
        <v>30</v>
      </c>
      <c r="B36" s="51" t="s">
        <v>61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0</v>
      </c>
      <c r="H36" s="46">
        <f t="shared" si="2"/>
        <v>3179361.3</v>
      </c>
      <c r="I36" s="46">
        <v>0</v>
      </c>
      <c r="J36" s="46">
        <v>0</v>
      </c>
      <c r="K36" s="46">
        <v>38365.599999999999</v>
      </c>
      <c r="L36" s="46">
        <v>3140995.7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264943</v>
      </c>
      <c r="AA36" s="46">
        <v>264943</v>
      </c>
      <c r="AB36" s="46">
        <v>264944</v>
      </c>
      <c r="AC36" s="46">
        <v>264947</v>
      </c>
      <c r="AD36" s="46">
        <v>264945</v>
      </c>
      <c r="AE36" s="46">
        <v>264949</v>
      </c>
      <c r="AF36" s="46">
        <v>264947</v>
      </c>
      <c r="AG36" s="46">
        <v>264949</v>
      </c>
      <c r="AH36" s="46">
        <v>264948</v>
      </c>
      <c r="AI36" s="46">
        <v>264947</v>
      </c>
      <c r="AJ36" s="46">
        <v>264947</v>
      </c>
      <c r="AK36" s="46">
        <v>264952.3</v>
      </c>
      <c r="AL36" s="52"/>
      <c r="AM36" s="52"/>
      <c r="AN36" s="52"/>
      <c r="AO36" s="52"/>
      <c r="AP36" s="52"/>
      <c r="AQ36" s="52"/>
      <c r="AR36" s="52"/>
      <c r="AS36" s="52"/>
      <c r="AT36" s="52"/>
      <c r="AU36" s="52"/>
    </row>
    <row r="37" spans="1:47" x14ac:dyDescent="0.25">
      <c r="A37" s="3">
        <v>31</v>
      </c>
      <c r="B37" s="51" t="s">
        <v>62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f t="shared" si="2"/>
        <v>15755797.699999999</v>
      </c>
      <c r="I37" s="46">
        <v>0</v>
      </c>
      <c r="J37" s="46">
        <v>0</v>
      </c>
      <c r="K37" s="46">
        <v>163780</v>
      </c>
      <c r="L37" s="46">
        <v>15592017.699999999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1312982</v>
      </c>
      <c r="AA37" s="46">
        <v>1312982</v>
      </c>
      <c r="AB37" s="46">
        <v>1312983</v>
      </c>
      <c r="AC37" s="46">
        <v>1312983</v>
      </c>
      <c r="AD37" s="46">
        <v>1312982</v>
      </c>
      <c r="AE37" s="46">
        <v>1312985</v>
      </c>
      <c r="AF37" s="46">
        <v>1312982</v>
      </c>
      <c r="AG37" s="46">
        <v>1312983</v>
      </c>
      <c r="AH37" s="46">
        <v>1312983</v>
      </c>
      <c r="AI37" s="46">
        <v>1312982</v>
      </c>
      <c r="AJ37" s="46">
        <v>1312982</v>
      </c>
      <c r="AK37" s="46">
        <v>1312988.7</v>
      </c>
      <c r="AL37" s="52"/>
      <c r="AM37" s="52"/>
      <c r="AN37" s="52"/>
      <c r="AO37" s="52"/>
      <c r="AP37" s="52"/>
      <c r="AQ37" s="52"/>
      <c r="AR37" s="52"/>
      <c r="AS37" s="52"/>
      <c r="AT37" s="52"/>
      <c r="AU37" s="52"/>
    </row>
    <row r="38" spans="1:47" x14ac:dyDescent="0.25">
      <c r="A38" s="3">
        <v>32</v>
      </c>
      <c r="B38" s="51" t="s">
        <v>63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f t="shared" si="2"/>
        <v>4552824</v>
      </c>
      <c r="I38" s="46">
        <v>0</v>
      </c>
      <c r="J38" s="46">
        <v>0</v>
      </c>
      <c r="K38" s="46">
        <v>0</v>
      </c>
      <c r="L38" s="46">
        <v>4552824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379402</v>
      </c>
      <c r="AA38" s="46">
        <v>379402</v>
      </c>
      <c r="AB38" s="46">
        <v>379402</v>
      </c>
      <c r="AC38" s="46">
        <v>379402</v>
      </c>
      <c r="AD38" s="46">
        <v>379402</v>
      </c>
      <c r="AE38" s="46">
        <v>379402</v>
      </c>
      <c r="AF38" s="46">
        <v>379402</v>
      </c>
      <c r="AG38" s="46">
        <v>379402</v>
      </c>
      <c r="AH38" s="46">
        <v>379402</v>
      </c>
      <c r="AI38" s="46">
        <v>379402</v>
      </c>
      <c r="AJ38" s="46">
        <v>379402</v>
      </c>
      <c r="AK38" s="46">
        <v>379402</v>
      </c>
      <c r="AL38" s="52"/>
      <c r="AM38" s="52"/>
      <c r="AN38" s="52"/>
      <c r="AO38" s="52"/>
      <c r="AP38" s="52"/>
      <c r="AQ38" s="52"/>
      <c r="AR38" s="52"/>
      <c r="AS38" s="52"/>
      <c r="AT38" s="52"/>
      <c r="AU38" s="52"/>
    </row>
    <row r="39" spans="1:47" x14ac:dyDescent="0.25">
      <c r="A39" s="3">
        <v>33</v>
      </c>
      <c r="B39" s="51" t="s">
        <v>64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f t="shared" ref="H39:H65" si="3">SUM(I39:Y39)</f>
        <v>3938678.53</v>
      </c>
      <c r="I39" s="46">
        <v>0</v>
      </c>
      <c r="J39" s="46">
        <v>0</v>
      </c>
      <c r="K39" s="46">
        <v>3938678.53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328222</v>
      </c>
      <c r="AA39" s="46">
        <v>328222</v>
      </c>
      <c r="AB39" s="46">
        <v>328222</v>
      </c>
      <c r="AC39" s="46">
        <v>328224</v>
      </c>
      <c r="AD39" s="46">
        <v>328223</v>
      </c>
      <c r="AE39" s="46">
        <v>328224</v>
      </c>
      <c r="AF39" s="46">
        <v>328223</v>
      </c>
      <c r="AG39" s="46">
        <v>328224</v>
      </c>
      <c r="AH39" s="46">
        <v>328223</v>
      </c>
      <c r="AI39" s="46">
        <v>328224</v>
      </c>
      <c r="AJ39" s="46">
        <v>328223</v>
      </c>
      <c r="AK39" s="46">
        <v>328224.53000000003</v>
      </c>
      <c r="AL39" s="52"/>
      <c r="AM39" s="52"/>
      <c r="AN39" s="52"/>
      <c r="AO39" s="52"/>
      <c r="AP39" s="52"/>
      <c r="AQ39" s="52"/>
      <c r="AR39" s="52"/>
      <c r="AS39" s="52"/>
      <c r="AT39" s="52"/>
      <c r="AU39" s="52"/>
    </row>
    <row r="40" spans="1:47" x14ac:dyDescent="0.25">
      <c r="A40" s="3">
        <v>34</v>
      </c>
      <c r="B40" s="51" t="s">
        <v>65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f t="shared" si="3"/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52"/>
      <c r="AM40" s="52"/>
      <c r="AN40" s="52"/>
      <c r="AO40" s="52"/>
      <c r="AP40" s="52"/>
      <c r="AQ40" s="52"/>
      <c r="AR40" s="52"/>
      <c r="AS40" s="52"/>
      <c r="AT40" s="52"/>
      <c r="AU40" s="52"/>
    </row>
    <row r="41" spans="1:47" x14ac:dyDescent="0.25">
      <c r="A41" s="3">
        <v>35</v>
      </c>
      <c r="B41" s="51" t="s">
        <v>66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52"/>
      <c r="AM41" s="52"/>
      <c r="AN41" s="52"/>
      <c r="AO41" s="52"/>
      <c r="AP41" s="52"/>
      <c r="AQ41" s="52"/>
      <c r="AR41" s="52"/>
      <c r="AS41" s="52"/>
      <c r="AT41" s="52"/>
      <c r="AU41" s="52"/>
    </row>
    <row r="42" spans="1:47" x14ac:dyDescent="0.25">
      <c r="A42" s="3">
        <v>36</v>
      </c>
      <c r="B42" s="51" t="s">
        <v>67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f t="shared" si="3"/>
        <v>15329781.390000001</v>
      </c>
      <c r="I42" s="46">
        <v>0</v>
      </c>
      <c r="J42" s="46">
        <v>0</v>
      </c>
      <c r="K42" s="46">
        <v>111757.2</v>
      </c>
      <c r="L42" s="46">
        <v>15218024.189999999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1277480</v>
      </c>
      <c r="AA42" s="46">
        <v>1277481</v>
      </c>
      <c r="AB42" s="46">
        <v>1277481</v>
      </c>
      <c r="AC42" s="46">
        <v>1277482</v>
      </c>
      <c r="AD42" s="46">
        <v>1277481</v>
      </c>
      <c r="AE42" s="46">
        <v>1277483</v>
      </c>
      <c r="AF42" s="46">
        <v>1277481</v>
      </c>
      <c r="AG42" s="46">
        <v>1277482</v>
      </c>
      <c r="AH42" s="46">
        <v>1277482</v>
      </c>
      <c r="AI42" s="46">
        <v>1277482</v>
      </c>
      <c r="AJ42" s="46">
        <v>1277481</v>
      </c>
      <c r="AK42" s="46">
        <v>1277485.3899999999</v>
      </c>
      <c r="AL42" s="52"/>
      <c r="AM42" s="52"/>
      <c r="AN42" s="52"/>
      <c r="AO42" s="52"/>
      <c r="AP42" s="52"/>
      <c r="AQ42" s="52"/>
      <c r="AR42" s="52"/>
      <c r="AS42" s="52"/>
      <c r="AT42" s="52"/>
      <c r="AU42" s="52"/>
    </row>
    <row r="43" spans="1:47" x14ac:dyDescent="0.25">
      <c r="A43" s="3">
        <v>37</v>
      </c>
      <c r="B43" s="51" t="s">
        <v>68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f t="shared" si="3"/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52"/>
      <c r="AM43" s="52"/>
      <c r="AN43" s="52"/>
      <c r="AO43" s="52"/>
      <c r="AP43" s="52"/>
      <c r="AQ43" s="52"/>
      <c r="AR43" s="52"/>
      <c r="AS43" s="52"/>
      <c r="AT43" s="52"/>
      <c r="AU43" s="52"/>
    </row>
    <row r="44" spans="1:47" x14ac:dyDescent="0.25">
      <c r="A44" s="3">
        <v>38</v>
      </c>
      <c r="B44" s="51" t="s">
        <v>69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f t="shared" si="3"/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52"/>
      <c r="AM44" s="52"/>
      <c r="AN44" s="52"/>
      <c r="AO44" s="52"/>
      <c r="AP44" s="52"/>
      <c r="AQ44" s="52"/>
      <c r="AR44" s="52"/>
      <c r="AS44" s="52"/>
      <c r="AT44" s="52"/>
      <c r="AU44" s="52"/>
    </row>
    <row r="45" spans="1:47" x14ac:dyDescent="0.25">
      <c r="A45" s="3">
        <v>39</v>
      </c>
      <c r="B45" s="51" t="s">
        <v>70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f t="shared" si="3"/>
        <v>2410952.27</v>
      </c>
      <c r="I45" s="46">
        <v>0</v>
      </c>
      <c r="J45" s="46">
        <v>0</v>
      </c>
      <c r="K45" s="46">
        <v>0</v>
      </c>
      <c r="L45" s="46">
        <v>2410952.27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154738</v>
      </c>
      <c r="AA45" s="46">
        <v>154737</v>
      </c>
      <c r="AB45" s="46">
        <v>154738</v>
      </c>
      <c r="AC45" s="46">
        <v>154738</v>
      </c>
      <c r="AD45" s="46">
        <v>154738</v>
      </c>
      <c r="AE45" s="46">
        <v>154738</v>
      </c>
      <c r="AF45" s="46">
        <v>154739</v>
      </c>
      <c r="AG45" s="46">
        <v>154739</v>
      </c>
      <c r="AH45" s="46">
        <v>708830</v>
      </c>
      <c r="AI45" s="46">
        <v>154738</v>
      </c>
      <c r="AJ45" s="46">
        <v>154739</v>
      </c>
      <c r="AK45" s="46">
        <v>154740.26999999999</v>
      </c>
      <c r="AL45" s="52"/>
      <c r="AM45" s="52"/>
      <c r="AN45" s="52"/>
      <c r="AO45" s="52"/>
      <c r="AP45" s="52"/>
      <c r="AQ45" s="52"/>
      <c r="AR45" s="52"/>
      <c r="AS45" s="52"/>
      <c r="AT45" s="52"/>
      <c r="AU45" s="52"/>
    </row>
    <row r="46" spans="1:47" x14ac:dyDescent="0.25">
      <c r="A46" s="3">
        <v>40</v>
      </c>
      <c r="B46" s="51" t="s">
        <v>71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f t="shared" si="3"/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52"/>
      <c r="AM46" s="52"/>
      <c r="AN46" s="52"/>
      <c r="AO46" s="52"/>
      <c r="AP46" s="52"/>
      <c r="AQ46" s="52"/>
      <c r="AR46" s="52"/>
      <c r="AS46" s="52"/>
      <c r="AT46" s="52"/>
      <c r="AU46" s="52"/>
    </row>
    <row r="47" spans="1:47" x14ac:dyDescent="0.25">
      <c r="A47" s="3">
        <v>41</v>
      </c>
      <c r="B47" s="51" t="s">
        <v>72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f t="shared" si="3"/>
        <v>134634.63</v>
      </c>
      <c r="I47" s="46">
        <v>0</v>
      </c>
      <c r="J47" s="46">
        <v>0</v>
      </c>
      <c r="K47" s="46">
        <v>0</v>
      </c>
      <c r="L47" s="46">
        <v>134634.63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11219</v>
      </c>
      <c r="AA47" s="46">
        <v>11219</v>
      </c>
      <c r="AB47" s="46">
        <v>11219</v>
      </c>
      <c r="AC47" s="46">
        <v>11220</v>
      </c>
      <c r="AD47" s="46">
        <v>11220</v>
      </c>
      <c r="AE47" s="46">
        <v>11219</v>
      </c>
      <c r="AF47" s="46">
        <v>11220</v>
      </c>
      <c r="AG47" s="46">
        <v>11220</v>
      </c>
      <c r="AH47" s="46">
        <v>11219</v>
      </c>
      <c r="AI47" s="46">
        <v>11220</v>
      </c>
      <c r="AJ47" s="46">
        <v>11220</v>
      </c>
      <c r="AK47" s="46">
        <v>11219.63</v>
      </c>
      <c r="AL47" s="52"/>
      <c r="AM47" s="52"/>
      <c r="AN47" s="52"/>
      <c r="AO47" s="52"/>
      <c r="AP47" s="52"/>
      <c r="AQ47" s="52"/>
      <c r="AR47" s="52"/>
      <c r="AS47" s="52"/>
      <c r="AT47" s="52"/>
      <c r="AU47" s="52"/>
    </row>
    <row r="48" spans="1:47" x14ac:dyDescent="0.25">
      <c r="A48" s="3">
        <v>42</v>
      </c>
      <c r="B48" s="51" t="s">
        <v>73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f t="shared" si="3"/>
        <v>6207889.96</v>
      </c>
      <c r="I48" s="46">
        <v>0</v>
      </c>
      <c r="J48" s="46">
        <v>0</v>
      </c>
      <c r="K48" s="46">
        <v>0</v>
      </c>
      <c r="L48" s="46">
        <v>6207889.96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517323</v>
      </c>
      <c r="AA48" s="46">
        <v>517324</v>
      </c>
      <c r="AB48" s="46">
        <v>517323</v>
      </c>
      <c r="AC48" s="46">
        <v>517326</v>
      </c>
      <c r="AD48" s="46">
        <v>517323</v>
      </c>
      <c r="AE48" s="46">
        <v>517324</v>
      </c>
      <c r="AF48" s="46">
        <v>517323</v>
      </c>
      <c r="AG48" s="46">
        <v>517326</v>
      </c>
      <c r="AH48" s="46">
        <v>517323</v>
      </c>
      <c r="AI48" s="46">
        <v>517325</v>
      </c>
      <c r="AJ48" s="46">
        <v>517323</v>
      </c>
      <c r="AK48" s="46">
        <v>517326.96</v>
      </c>
      <c r="AL48" s="52"/>
      <c r="AM48" s="52"/>
      <c r="AN48" s="52"/>
      <c r="AO48" s="52"/>
      <c r="AP48" s="52"/>
      <c r="AQ48" s="52"/>
      <c r="AR48" s="52"/>
      <c r="AS48" s="52"/>
      <c r="AT48" s="52"/>
      <c r="AU48" s="52"/>
    </row>
    <row r="49" spans="1:47" x14ac:dyDescent="0.25">
      <c r="A49" s="3">
        <v>43</v>
      </c>
      <c r="B49" s="51" t="s">
        <v>74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f t="shared" si="3"/>
        <v>741722.66</v>
      </c>
      <c r="I49" s="46">
        <v>0</v>
      </c>
      <c r="J49" s="46">
        <v>0</v>
      </c>
      <c r="K49" s="46">
        <v>558789</v>
      </c>
      <c r="L49" s="46">
        <v>182933.66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0</v>
      </c>
      <c r="Z49" s="46">
        <v>61810</v>
      </c>
      <c r="AA49" s="46">
        <v>61809</v>
      </c>
      <c r="AB49" s="46">
        <v>61810</v>
      </c>
      <c r="AC49" s="46">
        <v>61809</v>
      </c>
      <c r="AD49" s="46">
        <v>61811</v>
      </c>
      <c r="AE49" s="46">
        <v>61810</v>
      </c>
      <c r="AF49" s="46">
        <v>61811</v>
      </c>
      <c r="AG49" s="46">
        <v>61810</v>
      </c>
      <c r="AH49" s="46">
        <v>61811</v>
      </c>
      <c r="AI49" s="46">
        <v>61810</v>
      </c>
      <c r="AJ49" s="46">
        <v>61811</v>
      </c>
      <c r="AK49" s="46">
        <v>61810.66</v>
      </c>
      <c r="AL49" s="52"/>
      <c r="AM49" s="52"/>
      <c r="AN49" s="52"/>
      <c r="AO49" s="52"/>
      <c r="AP49" s="52"/>
      <c r="AQ49" s="52"/>
      <c r="AR49" s="52"/>
      <c r="AS49" s="52"/>
      <c r="AT49" s="52"/>
      <c r="AU49" s="52"/>
    </row>
    <row r="50" spans="1:47" x14ac:dyDescent="0.25">
      <c r="A50" s="3">
        <v>44</v>
      </c>
      <c r="B50" s="51" t="s">
        <v>75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f t="shared" si="3"/>
        <v>1540861.81</v>
      </c>
      <c r="I50" s="46">
        <v>0</v>
      </c>
      <c r="J50" s="46">
        <v>0</v>
      </c>
      <c r="K50" s="46">
        <v>1540861.81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0</v>
      </c>
      <c r="Z50" s="46">
        <v>128402</v>
      </c>
      <c r="AA50" s="46">
        <v>128401</v>
      </c>
      <c r="AB50" s="46">
        <v>128404</v>
      </c>
      <c r="AC50" s="46">
        <v>128405</v>
      </c>
      <c r="AD50" s="46">
        <v>128405</v>
      </c>
      <c r="AE50" s="46">
        <v>128406</v>
      </c>
      <c r="AF50" s="46">
        <v>128405</v>
      </c>
      <c r="AG50" s="46">
        <v>128406</v>
      </c>
      <c r="AH50" s="46">
        <v>128405</v>
      </c>
      <c r="AI50" s="46">
        <v>128405</v>
      </c>
      <c r="AJ50" s="46">
        <v>128405</v>
      </c>
      <c r="AK50" s="46">
        <v>128412.81</v>
      </c>
      <c r="AL50" s="52"/>
      <c r="AM50" s="52"/>
      <c r="AN50" s="52"/>
      <c r="AO50" s="52"/>
      <c r="AP50" s="52"/>
      <c r="AQ50" s="52"/>
      <c r="AR50" s="52"/>
      <c r="AS50" s="52"/>
      <c r="AT50" s="52"/>
      <c r="AU50" s="52"/>
    </row>
    <row r="51" spans="1:47" x14ac:dyDescent="0.25">
      <c r="A51" s="3">
        <v>45</v>
      </c>
      <c r="B51" s="51" t="s">
        <v>76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f t="shared" si="3"/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52"/>
      <c r="AM51" s="52"/>
      <c r="AN51" s="52"/>
      <c r="AO51" s="52"/>
      <c r="AP51" s="52"/>
      <c r="AQ51" s="52"/>
      <c r="AR51" s="52"/>
      <c r="AS51" s="52"/>
      <c r="AT51" s="52"/>
      <c r="AU51" s="52"/>
    </row>
    <row r="52" spans="1:47" x14ac:dyDescent="0.25">
      <c r="A52" s="3">
        <v>46</v>
      </c>
      <c r="B52" s="51" t="s">
        <v>77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f t="shared" si="3"/>
        <v>190633.26</v>
      </c>
      <c r="I52" s="46">
        <v>0</v>
      </c>
      <c r="J52" s="46">
        <v>0</v>
      </c>
      <c r="K52" s="46">
        <v>0</v>
      </c>
      <c r="L52" s="46">
        <v>190633.26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0</v>
      </c>
      <c r="Z52" s="46">
        <v>15885</v>
      </c>
      <c r="AA52" s="46">
        <v>15885</v>
      </c>
      <c r="AB52" s="46">
        <v>15886</v>
      </c>
      <c r="AC52" s="46">
        <v>15887</v>
      </c>
      <c r="AD52" s="46">
        <v>15886</v>
      </c>
      <c r="AE52" s="46">
        <v>15886</v>
      </c>
      <c r="AF52" s="46">
        <v>15886</v>
      </c>
      <c r="AG52" s="46">
        <v>15887</v>
      </c>
      <c r="AH52" s="46">
        <v>15886</v>
      </c>
      <c r="AI52" s="46">
        <v>15887</v>
      </c>
      <c r="AJ52" s="46">
        <v>15886</v>
      </c>
      <c r="AK52" s="46">
        <v>15886.26</v>
      </c>
      <c r="AL52" s="52"/>
      <c r="AM52" s="52"/>
      <c r="AN52" s="52"/>
      <c r="AO52" s="52"/>
      <c r="AP52" s="52"/>
      <c r="AQ52" s="52"/>
      <c r="AR52" s="52"/>
      <c r="AS52" s="52"/>
      <c r="AT52" s="52"/>
      <c r="AU52" s="52"/>
    </row>
    <row r="53" spans="1:47" x14ac:dyDescent="0.25">
      <c r="A53" s="3">
        <v>47</v>
      </c>
      <c r="B53" s="51" t="s">
        <v>78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f t="shared" si="3"/>
        <v>1444020.85</v>
      </c>
      <c r="I53" s="46">
        <v>0</v>
      </c>
      <c r="J53" s="46">
        <v>0</v>
      </c>
      <c r="K53" s="46">
        <v>83818</v>
      </c>
      <c r="L53" s="46">
        <v>1360202.85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120334</v>
      </c>
      <c r="AA53" s="46">
        <v>120336</v>
      </c>
      <c r="AB53" s="46">
        <v>120335</v>
      </c>
      <c r="AC53" s="46">
        <v>120335</v>
      </c>
      <c r="AD53" s="46">
        <v>120335</v>
      </c>
      <c r="AE53" s="46">
        <v>120334</v>
      </c>
      <c r="AF53" s="46">
        <v>120335</v>
      </c>
      <c r="AG53" s="46">
        <v>120335</v>
      </c>
      <c r="AH53" s="46">
        <v>120335</v>
      </c>
      <c r="AI53" s="46">
        <v>120335</v>
      </c>
      <c r="AJ53" s="46">
        <v>120335</v>
      </c>
      <c r="AK53" s="46">
        <v>120336.85</v>
      </c>
      <c r="AL53" s="52"/>
      <c r="AM53" s="52"/>
      <c r="AN53" s="52"/>
      <c r="AO53" s="52"/>
      <c r="AP53" s="52"/>
      <c r="AQ53" s="52"/>
      <c r="AR53" s="52"/>
      <c r="AS53" s="52"/>
      <c r="AT53" s="52"/>
      <c r="AU53" s="52"/>
    </row>
    <row r="54" spans="1:47" x14ac:dyDescent="0.25">
      <c r="A54" s="3">
        <v>48</v>
      </c>
      <c r="B54" s="51" t="s">
        <v>79</v>
      </c>
      <c r="C54" s="43"/>
      <c r="D54" s="43"/>
      <c r="E54" s="3"/>
      <c r="F54" s="3"/>
      <c r="G54" s="38">
        <v>0</v>
      </c>
      <c r="H54" s="46">
        <f t="shared" si="3"/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52"/>
      <c r="AM54" s="52"/>
      <c r="AN54" s="52"/>
      <c r="AO54" s="52"/>
      <c r="AP54" s="52"/>
      <c r="AQ54" s="52"/>
      <c r="AR54" s="52"/>
      <c r="AS54" s="52"/>
      <c r="AT54" s="52"/>
      <c r="AU54" s="52"/>
    </row>
    <row r="55" spans="1:47" x14ac:dyDescent="0.25">
      <c r="A55" s="3">
        <v>49</v>
      </c>
      <c r="B55" s="51" t="s">
        <v>80</v>
      </c>
      <c r="C55" s="43"/>
      <c r="D55" s="43"/>
      <c r="E55" s="3"/>
      <c r="F55" s="3"/>
      <c r="G55" s="38">
        <v>0</v>
      </c>
      <c r="H55" s="46">
        <f t="shared" si="3"/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52"/>
      <c r="AM55" s="52"/>
      <c r="AN55" s="52"/>
      <c r="AO55" s="52"/>
      <c r="AP55" s="52"/>
      <c r="AQ55" s="52"/>
      <c r="AR55" s="52"/>
      <c r="AS55" s="52"/>
      <c r="AT55" s="52"/>
      <c r="AU55" s="52"/>
    </row>
    <row r="56" spans="1:47" x14ac:dyDescent="0.25">
      <c r="A56" s="3">
        <v>50</v>
      </c>
      <c r="B56" s="51" t="s">
        <v>81</v>
      </c>
      <c r="C56" s="43"/>
      <c r="D56" s="43"/>
      <c r="E56" s="3"/>
      <c r="F56" s="3"/>
      <c r="G56" s="38">
        <v>0</v>
      </c>
      <c r="H56" s="46">
        <f t="shared" si="3"/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52"/>
      <c r="AM56" s="52"/>
      <c r="AN56" s="52"/>
      <c r="AO56" s="52"/>
      <c r="AP56" s="52"/>
      <c r="AQ56" s="52"/>
      <c r="AR56" s="52"/>
      <c r="AS56" s="52"/>
      <c r="AT56" s="52"/>
      <c r="AU56" s="52"/>
    </row>
    <row r="57" spans="1:47" x14ac:dyDescent="0.25">
      <c r="A57" s="3">
        <v>51</v>
      </c>
      <c r="B57" s="51" t="s">
        <v>82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52"/>
      <c r="AM57" s="52"/>
      <c r="AN57" s="52"/>
      <c r="AO57" s="52"/>
      <c r="AP57" s="52"/>
      <c r="AQ57" s="52"/>
      <c r="AR57" s="52"/>
      <c r="AS57" s="52"/>
      <c r="AT57" s="52"/>
      <c r="AU57" s="52"/>
    </row>
    <row r="58" spans="1:47" x14ac:dyDescent="0.25">
      <c r="A58" s="3">
        <v>52</v>
      </c>
      <c r="B58" s="51" t="s">
        <v>83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f t="shared" si="3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52"/>
      <c r="AM58" s="52"/>
      <c r="AN58" s="52"/>
      <c r="AO58" s="52"/>
      <c r="AP58" s="52"/>
      <c r="AQ58" s="52"/>
      <c r="AR58" s="52"/>
      <c r="AS58" s="52"/>
      <c r="AT58" s="52"/>
      <c r="AU58" s="52"/>
    </row>
    <row r="59" spans="1:47" ht="45.75" x14ac:dyDescent="0.25">
      <c r="A59" s="3">
        <v>53</v>
      </c>
      <c r="B59" s="51" t="s">
        <v>84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52"/>
      <c r="AM59" s="52"/>
      <c r="AN59" s="52"/>
      <c r="AO59" s="52"/>
      <c r="AP59" s="52"/>
      <c r="AQ59" s="52"/>
      <c r="AR59" s="52"/>
      <c r="AS59" s="52"/>
      <c r="AT59" s="52"/>
      <c r="AU59" s="52"/>
    </row>
    <row r="60" spans="1:47" x14ac:dyDescent="0.25">
      <c r="A60" s="3">
        <v>54</v>
      </c>
      <c r="B60" s="53" t="s">
        <v>85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52"/>
      <c r="AM60" s="52"/>
      <c r="AN60" s="52"/>
      <c r="AO60" s="52"/>
      <c r="AP60" s="52"/>
      <c r="AQ60" s="52"/>
      <c r="AR60" s="52"/>
      <c r="AS60" s="52"/>
      <c r="AT60" s="52"/>
      <c r="AU60" s="52"/>
    </row>
    <row r="61" spans="1:47" x14ac:dyDescent="0.25">
      <c r="A61" s="3">
        <v>55</v>
      </c>
      <c r="B61" s="53" t="s">
        <v>86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52"/>
      <c r="AM61" s="52"/>
      <c r="AN61" s="52"/>
      <c r="AO61" s="52"/>
      <c r="AP61" s="52"/>
      <c r="AQ61" s="52"/>
      <c r="AR61" s="52"/>
      <c r="AS61" s="52"/>
      <c r="AT61" s="52"/>
      <c r="AU61" s="52"/>
    </row>
    <row r="62" spans="1:47" x14ac:dyDescent="0.25">
      <c r="A62" s="3">
        <v>56</v>
      </c>
      <c r="B62" s="53" t="s">
        <v>87</v>
      </c>
      <c r="C62" s="43"/>
      <c r="D62" s="43"/>
      <c r="E62" s="3"/>
      <c r="F62" s="3"/>
      <c r="G62" s="38">
        <v>0</v>
      </c>
      <c r="H62" s="46">
        <f t="shared" si="3"/>
        <v>6663513.0099999998</v>
      </c>
      <c r="I62" s="46">
        <v>0</v>
      </c>
      <c r="J62" s="46">
        <v>0</v>
      </c>
      <c r="K62" s="46">
        <v>6663513.0099999998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555289</v>
      </c>
      <c r="AA62" s="46">
        <v>555289</v>
      </c>
      <c r="AB62" s="46">
        <v>555289</v>
      </c>
      <c r="AC62" s="46">
        <v>555292</v>
      </c>
      <c r="AD62" s="46">
        <v>555292</v>
      </c>
      <c r="AE62" s="46">
        <v>555294</v>
      </c>
      <c r="AF62" s="46">
        <v>555293</v>
      </c>
      <c r="AG62" s="46">
        <v>555295</v>
      </c>
      <c r="AH62" s="46">
        <v>555293</v>
      </c>
      <c r="AI62" s="46">
        <v>555294</v>
      </c>
      <c r="AJ62" s="46">
        <v>555293</v>
      </c>
      <c r="AK62" s="46">
        <v>555300.01</v>
      </c>
      <c r="AL62" s="52"/>
      <c r="AM62" s="52"/>
      <c r="AN62" s="52"/>
      <c r="AO62" s="52"/>
      <c r="AP62" s="52"/>
      <c r="AQ62" s="52"/>
      <c r="AR62" s="52"/>
      <c r="AS62" s="52"/>
      <c r="AT62" s="52"/>
      <c r="AU62" s="52"/>
    </row>
    <row r="63" spans="1:47" x14ac:dyDescent="0.25">
      <c r="A63" s="3">
        <v>57</v>
      </c>
      <c r="B63" s="53" t="s">
        <v>88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52"/>
      <c r="AM63" s="52"/>
      <c r="AN63" s="52"/>
      <c r="AO63" s="52"/>
      <c r="AP63" s="52"/>
      <c r="AQ63" s="52"/>
      <c r="AR63" s="52"/>
      <c r="AS63" s="52"/>
      <c r="AT63" s="52"/>
      <c r="AU63" s="52"/>
    </row>
    <row r="64" spans="1:47" x14ac:dyDescent="0.25">
      <c r="A64" s="3">
        <v>58</v>
      </c>
      <c r="B64" s="53" t="s">
        <v>89</v>
      </c>
      <c r="C64" s="43"/>
      <c r="D64" s="43"/>
      <c r="E64" s="3"/>
      <c r="F64" s="3"/>
      <c r="G64" s="38">
        <v>0</v>
      </c>
      <c r="H64" s="46">
        <f t="shared" si="3"/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52"/>
      <c r="AM64" s="52"/>
      <c r="AN64" s="52"/>
      <c r="AO64" s="52"/>
      <c r="AP64" s="52"/>
      <c r="AQ64" s="52"/>
      <c r="AR64" s="52"/>
      <c r="AS64" s="52"/>
      <c r="AT64" s="52"/>
      <c r="AU64" s="52"/>
    </row>
    <row r="65" spans="1:47" x14ac:dyDescent="0.25">
      <c r="A65" s="3"/>
      <c r="B65" s="53"/>
      <c r="C65" s="43"/>
      <c r="D65" s="43"/>
      <c r="E65" s="3"/>
      <c r="F65" s="3"/>
      <c r="G65" s="38"/>
      <c r="H65" s="46">
        <f t="shared" si="3"/>
        <v>0</v>
      </c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52"/>
      <c r="AM65" s="52"/>
      <c r="AN65" s="52"/>
      <c r="AO65" s="52"/>
      <c r="AP65" s="52"/>
      <c r="AQ65" s="52"/>
      <c r="AR65" s="52"/>
      <c r="AS65" s="52"/>
      <c r="AT65" s="52"/>
      <c r="AU65" s="52"/>
    </row>
    <row r="66" spans="1:47" s="41" customFormat="1" ht="15.75" customHeight="1" x14ac:dyDescent="0.25">
      <c r="A66" s="6"/>
      <c r="B66" s="54" t="s">
        <v>90</v>
      </c>
      <c r="C66" s="3">
        <f>SUM(C7:C100)</f>
        <v>6631735</v>
      </c>
      <c r="D66" s="3">
        <f>SUM(D7:D100)</f>
        <v>5528302</v>
      </c>
      <c r="E66" s="3">
        <f>C66/(C66+D66)</f>
        <v>0.54537128464329998</v>
      </c>
      <c r="F66" s="3">
        <f>1-E66</f>
        <v>0.45462871535670002</v>
      </c>
      <c r="G66" s="40">
        <f t="shared" ref="G66:AK66" si="4">SUM(G7:G65)</f>
        <v>0</v>
      </c>
      <c r="H66" s="55">
        <f t="shared" si="4"/>
        <v>5870943093.9899998</v>
      </c>
      <c r="I66" s="55">
        <f t="shared" si="4"/>
        <v>1908101063.6700001</v>
      </c>
      <c r="J66" s="55">
        <f t="shared" si="4"/>
        <v>385102267.56</v>
      </c>
      <c r="K66" s="55">
        <f t="shared" si="4"/>
        <v>285425362.08999997</v>
      </c>
      <c r="L66" s="55">
        <f t="shared" si="4"/>
        <v>1500770904.51</v>
      </c>
      <c r="M66" s="55">
        <f t="shared" si="4"/>
        <v>509418094</v>
      </c>
      <c r="N66" s="55">
        <f t="shared" si="4"/>
        <v>649764731.70000005</v>
      </c>
      <c r="O66" s="55">
        <f t="shared" si="4"/>
        <v>59183059.840000004</v>
      </c>
      <c r="P66" s="55">
        <f t="shared" si="4"/>
        <v>-94481524.060000002</v>
      </c>
      <c r="Q66" s="55">
        <f t="shared" si="4"/>
        <v>101928826.31999999</v>
      </c>
      <c r="R66" s="55">
        <f t="shared" si="4"/>
        <v>27118476.629999999</v>
      </c>
      <c r="S66" s="55">
        <f t="shared" si="4"/>
        <v>-1097551.6299999999</v>
      </c>
      <c r="T66" s="55">
        <f t="shared" si="4"/>
        <v>87583795.489999995</v>
      </c>
      <c r="U66" s="55">
        <f t="shared" si="4"/>
        <v>376657639.62</v>
      </c>
      <c r="V66" s="55">
        <f t="shared" si="4"/>
        <v>1456560.98</v>
      </c>
      <c r="W66" s="55">
        <f t="shared" si="4"/>
        <v>58790534</v>
      </c>
      <c r="X66" s="55">
        <f t="shared" si="4"/>
        <v>15220853.27</v>
      </c>
      <c r="Y66" s="55">
        <f t="shared" si="4"/>
        <v>0</v>
      </c>
      <c r="Z66" s="55">
        <f t="shared" si="4"/>
        <v>484705054</v>
      </c>
      <c r="AA66" s="55">
        <f t="shared" si="4"/>
        <v>485594625.92000002</v>
      </c>
      <c r="AB66" s="55">
        <f t="shared" si="4"/>
        <v>491994434.66000003</v>
      </c>
      <c r="AC66" s="55">
        <f t="shared" si="4"/>
        <v>484791606.77999997</v>
      </c>
      <c r="AD66" s="55">
        <f t="shared" si="4"/>
        <v>494248174.51999998</v>
      </c>
      <c r="AE66" s="55">
        <f t="shared" si="4"/>
        <v>485092107.24000001</v>
      </c>
      <c r="AF66" s="55">
        <f t="shared" si="4"/>
        <v>494428648.5</v>
      </c>
      <c r="AG66" s="55">
        <f t="shared" si="4"/>
        <v>485170641.27999997</v>
      </c>
      <c r="AH66" s="55">
        <f t="shared" si="4"/>
        <v>505608793.45999998</v>
      </c>
      <c r="AI66" s="55">
        <f t="shared" si="4"/>
        <v>488991711.88</v>
      </c>
      <c r="AJ66" s="55">
        <f t="shared" si="4"/>
        <v>485158271.44999999</v>
      </c>
      <c r="AK66" s="55">
        <f t="shared" si="4"/>
        <v>485159024.30000001</v>
      </c>
      <c r="AL66" s="55">
        <f t="shared" ref="AL66:AU66" si="5">SUM(AL7:AL100)</f>
        <v>0</v>
      </c>
      <c r="AM66" s="55">
        <f t="shared" si="5"/>
        <v>0</v>
      </c>
      <c r="AN66" s="55">
        <f t="shared" si="5"/>
        <v>0</v>
      </c>
      <c r="AO66" s="55">
        <f t="shared" si="5"/>
        <v>0</v>
      </c>
      <c r="AP66" s="55">
        <f t="shared" si="5"/>
        <v>0</v>
      </c>
      <c r="AQ66" s="55">
        <f t="shared" si="5"/>
        <v>0</v>
      </c>
      <c r="AR66" s="55">
        <f t="shared" si="5"/>
        <v>0</v>
      </c>
      <c r="AS66" s="55">
        <f t="shared" si="5"/>
        <v>0</v>
      </c>
      <c r="AT66" s="55">
        <f t="shared" si="5"/>
        <v>0</v>
      </c>
      <c r="AU66" s="55">
        <f t="shared" si="5"/>
        <v>0</v>
      </c>
    </row>
    <row r="67" spans="1:47" x14ac:dyDescent="0.25"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</row>
    <row r="68" spans="1:47" x14ac:dyDescent="0.25">
      <c r="C68" s="42"/>
      <c r="D68" s="42"/>
      <c r="E68" s="42"/>
      <c r="F68" s="42"/>
      <c r="H68" s="56">
        <f>H66-N66-O66-P66-Q66-R66-S66-T66-U66-X66</f>
        <v>4649064786.8100004</v>
      </c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Q4:AU4"/>
    <mergeCell ref="AQ5:AQ6"/>
    <mergeCell ref="B4:B6"/>
    <mergeCell ref="H4:H6"/>
    <mergeCell ref="AR5:AU5"/>
    <mergeCell ref="K5:Y5"/>
    <mergeCell ref="I4:Y4"/>
    <mergeCell ref="I5:I6"/>
    <mergeCell ref="J5:J6"/>
    <mergeCell ref="A4:A6"/>
    <mergeCell ref="C4:F4"/>
    <mergeCell ref="G4:G6"/>
    <mergeCell ref="AL4:AP4"/>
    <mergeCell ref="C5:D5"/>
    <mergeCell ref="E5:F5"/>
    <mergeCell ref="AL5:AL6"/>
    <mergeCell ref="AM5:AP5"/>
    <mergeCell ref="Z4:AK4"/>
    <mergeCell ref="Z5:AB5"/>
    <mergeCell ref="AC5:AE5"/>
    <mergeCell ref="AF5:AH5"/>
    <mergeCell ref="AI5:AK5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115</v>
      </c>
      <c r="X1" s="14"/>
    </row>
    <row r="3" spans="1:29" s="15" customFormat="1" ht="15" customHeight="1" x14ac:dyDescent="0.25">
      <c r="A3" s="8" t="s">
        <v>116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3</v>
      </c>
      <c r="C4" s="145" t="s">
        <v>4</v>
      </c>
      <c r="D4" s="146"/>
      <c r="E4" s="146"/>
      <c r="F4" s="147"/>
      <c r="G4" s="148" t="s">
        <v>6</v>
      </c>
      <c r="H4" s="137" t="s">
        <v>7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117</v>
      </c>
      <c r="U4" s="142"/>
      <c r="V4" s="142"/>
      <c r="W4" s="142"/>
      <c r="X4" s="142"/>
      <c r="Y4" s="130" t="s">
        <v>118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119</v>
      </c>
      <c r="D5" s="134"/>
      <c r="E5" s="133" t="s">
        <v>120</v>
      </c>
      <c r="F5" s="134"/>
      <c r="G5" s="148"/>
      <c r="H5" s="130" t="s">
        <v>12</v>
      </c>
      <c r="I5" s="131"/>
      <c r="J5" s="132"/>
      <c r="K5" s="130" t="s">
        <v>13</v>
      </c>
      <c r="L5" s="131"/>
      <c r="M5" s="132"/>
      <c r="N5" s="130" t="s">
        <v>14</v>
      </c>
      <c r="O5" s="131"/>
      <c r="P5" s="132"/>
      <c r="Q5" s="130" t="s">
        <v>15</v>
      </c>
      <c r="R5" s="131"/>
      <c r="S5" s="132"/>
      <c r="T5" s="135" t="s">
        <v>6</v>
      </c>
      <c r="U5" s="137" t="s">
        <v>17</v>
      </c>
      <c r="V5" s="138"/>
      <c r="W5" s="138"/>
      <c r="X5" s="139"/>
      <c r="Y5" s="140" t="s">
        <v>6</v>
      </c>
      <c r="Z5" s="137" t="s">
        <v>17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18</v>
      </c>
      <c r="D6" s="19" t="s">
        <v>19</v>
      </c>
      <c r="E6" s="19" t="s">
        <v>18</v>
      </c>
      <c r="F6" s="19" t="s">
        <v>19</v>
      </c>
      <c r="G6" s="148"/>
      <c r="H6" s="95" t="s">
        <v>20</v>
      </c>
      <c r="I6" s="95" t="s">
        <v>21</v>
      </c>
      <c r="J6" s="95" t="s">
        <v>22</v>
      </c>
      <c r="K6" s="95" t="s">
        <v>23</v>
      </c>
      <c r="L6" s="95" t="s">
        <v>24</v>
      </c>
      <c r="M6" s="95" t="s">
        <v>25</v>
      </c>
      <c r="N6" s="95" t="s">
        <v>26</v>
      </c>
      <c r="O6" s="95" t="s">
        <v>27</v>
      </c>
      <c r="P6" s="95" t="s">
        <v>28</v>
      </c>
      <c r="Q6" s="95" t="s">
        <v>29</v>
      </c>
      <c r="R6" s="95" t="s">
        <v>30</v>
      </c>
      <c r="S6" s="95" t="s">
        <v>31</v>
      </c>
      <c r="T6" s="136"/>
      <c r="U6" s="20" t="s">
        <v>12</v>
      </c>
      <c r="V6" s="20" t="s">
        <v>13</v>
      </c>
      <c r="W6" s="20" t="s">
        <v>14</v>
      </c>
      <c r="X6" s="20" t="s">
        <v>15</v>
      </c>
      <c r="Y6" s="141"/>
      <c r="Z6" s="20" t="s">
        <v>12</v>
      </c>
      <c r="AA6" s="20" t="s">
        <v>13</v>
      </c>
      <c r="AB6" s="20" t="s">
        <v>14</v>
      </c>
      <c r="AC6" s="20" t="s">
        <v>15</v>
      </c>
    </row>
    <row r="7" spans="1:29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24">
        <v>23721611.329999998</v>
      </c>
      <c r="H7" s="24">
        <v>1995800</v>
      </c>
      <c r="I7" s="24">
        <v>1995802</v>
      </c>
      <c r="J7" s="24">
        <v>1995805</v>
      </c>
      <c r="K7" s="24">
        <v>1995808</v>
      </c>
      <c r="L7" s="24">
        <v>1995806</v>
      </c>
      <c r="M7" s="24">
        <v>1995813</v>
      </c>
      <c r="N7" s="24">
        <v>1995806</v>
      </c>
      <c r="O7" s="24">
        <v>1995810</v>
      </c>
      <c r="P7" s="24">
        <v>1767726.69</v>
      </c>
      <c r="Q7" s="24">
        <v>1995810</v>
      </c>
      <c r="R7" s="24">
        <v>1995806</v>
      </c>
      <c r="S7" s="24">
        <v>1995818.64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24">
        <v>12630313.73</v>
      </c>
      <c r="H8" s="24">
        <v>1059174</v>
      </c>
      <c r="I8" s="24">
        <v>1059175</v>
      </c>
      <c r="J8" s="24">
        <v>1059174</v>
      </c>
      <c r="K8" s="24">
        <v>1059180</v>
      </c>
      <c r="L8" s="24">
        <v>1059175</v>
      </c>
      <c r="M8" s="24">
        <v>1059181</v>
      </c>
      <c r="N8" s="24">
        <v>1059178</v>
      </c>
      <c r="O8" s="24">
        <v>1019351.86</v>
      </c>
      <c r="P8" s="24">
        <v>1019178</v>
      </c>
      <c r="Q8" s="24">
        <v>1059180</v>
      </c>
      <c r="R8" s="24">
        <v>1059178</v>
      </c>
      <c r="S8" s="24">
        <v>1059188.8700000001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24">
        <v>37525166.390000001</v>
      </c>
      <c r="H9" s="24">
        <v>2310408</v>
      </c>
      <c r="I9" s="24">
        <v>2310412</v>
      </c>
      <c r="J9" s="24">
        <v>6881870.5300000003</v>
      </c>
      <c r="K9" s="24">
        <v>2310419</v>
      </c>
      <c r="L9" s="24">
        <v>2310418</v>
      </c>
      <c r="M9" s="24">
        <v>3743265.92</v>
      </c>
      <c r="N9" s="24">
        <v>3184900.83</v>
      </c>
      <c r="O9" s="24">
        <v>2310423</v>
      </c>
      <c r="P9" s="24">
        <v>4064771.54</v>
      </c>
      <c r="Q9" s="24">
        <v>3477419.8</v>
      </c>
      <c r="R9" s="24">
        <v>2310420</v>
      </c>
      <c r="S9" s="24">
        <v>2310437.77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24">
        <v>22698280.989999998</v>
      </c>
      <c r="H10" s="24">
        <v>1938201</v>
      </c>
      <c r="I10" s="24">
        <v>1938202</v>
      </c>
      <c r="J10" s="24">
        <v>1938204</v>
      </c>
      <c r="K10" s="24">
        <v>1938207</v>
      </c>
      <c r="L10" s="24">
        <v>1903036.92</v>
      </c>
      <c r="M10" s="24">
        <v>1898215</v>
      </c>
      <c r="N10" s="24">
        <v>1898208</v>
      </c>
      <c r="O10" s="24">
        <v>1723154.05</v>
      </c>
      <c r="P10" s="24">
        <v>1748210</v>
      </c>
      <c r="Q10" s="24">
        <v>1898210</v>
      </c>
      <c r="R10" s="24">
        <v>1938208</v>
      </c>
      <c r="S10" s="24">
        <v>1938225.02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24">
        <v>22880087.66</v>
      </c>
      <c r="H11" s="24">
        <v>1904752</v>
      </c>
      <c r="I11" s="24">
        <v>1904751</v>
      </c>
      <c r="J11" s="24">
        <v>1904754</v>
      </c>
      <c r="K11" s="24">
        <v>1904753</v>
      </c>
      <c r="L11" s="24">
        <v>1904758</v>
      </c>
      <c r="M11" s="24">
        <v>2013300.04</v>
      </c>
      <c r="N11" s="24">
        <v>1904761</v>
      </c>
      <c r="O11" s="24">
        <v>1904757</v>
      </c>
      <c r="P11" s="24">
        <v>1819215.1</v>
      </c>
      <c r="Q11" s="24">
        <v>1904758</v>
      </c>
      <c r="R11" s="24">
        <v>1904761</v>
      </c>
      <c r="S11" s="24">
        <v>1904767.52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24">
        <v>30203141.859999999</v>
      </c>
      <c r="H12" s="24">
        <v>2523626</v>
      </c>
      <c r="I12" s="24">
        <v>2523627</v>
      </c>
      <c r="J12" s="24">
        <v>2523633</v>
      </c>
      <c r="K12" s="24">
        <v>2523637</v>
      </c>
      <c r="L12" s="24">
        <v>2523634</v>
      </c>
      <c r="M12" s="24">
        <v>2523641</v>
      </c>
      <c r="N12" s="24">
        <v>2523634</v>
      </c>
      <c r="O12" s="24">
        <v>2483152.13</v>
      </c>
      <c r="P12" s="24">
        <v>2483637</v>
      </c>
      <c r="Q12" s="24">
        <v>2523636</v>
      </c>
      <c r="R12" s="24">
        <v>2523634</v>
      </c>
      <c r="S12" s="24">
        <v>2523650.73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24">
        <v>10884220.380000001</v>
      </c>
      <c r="H13" s="24">
        <v>870647</v>
      </c>
      <c r="I13" s="24">
        <v>870648</v>
      </c>
      <c r="J13" s="24">
        <v>870649</v>
      </c>
      <c r="K13" s="24">
        <v>870652</v>
      </c>
      <c r="L13" s="24">
        <v>870648</v>
      </c>
      <c r="M13" s="24">
        <v>870652</v>
      </c>
      <c r="N13" s="24">
        <v>870649</v>
      </c>
      <c r="O13" s="24">
        <v>1107065.6000000001</v>
      </c>
      <c r="P13" s="24">
        <v>1070650</v>
      </c>
      <c r="Q13" s="24">
        <v>870651</v>
      </c>
      <c r="R13" s="24">
        <v>870649</v>
      </c>
      <c r="S13" s="24">
        <v>870659.78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24">
        <v>13683191.07</v>
      </c>
      <c r="H14" s="24">
        <v>1140262</v>
      </c>
      <c r="I14" s="24">
        <v>1140262</v>
      </c>
      <c r="J14" s="24">
        <v>1140265</v>
      </c>
      <c r="K14" s="24">
        <v>1140268</v>
      </c>
      <c r="L14" s="24">
        <v>1140262</v>
      </c>
      <c r="M14" s="24">
        <v>1140270</v>
      </c>
      <c r="N14" s="24">
        <v>1140262</v>
      </c>
      <c r="O14" s="24">
        <v>1140268</v>
      </c>
      <c r="P14" s="24">
        <v>1140265</v>
      </c>
      <c r="Q14" s="24">
        <v>1140265</v>
      </c>
      <c r="R14" s="24">
        <v>1140262</v>
      </c>
      <c r="S14" s="24">
        <v>1140280.07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24">
        <v>12061680.880000001</v>
      </c>
      <c r="H15" s="24">
        <v>1005136</v>
      </c>
      <c r="I15" s="24">
        <v>1005136</v>
      </c>
      <c r="J15" s="24">
        <v>1005138</v>
      </c>
      <c r="K15" s="24">
        <v>1005139</v>
      </c>
      <c r="L15" s="24">
        <v>1005140</v>
      </c>
      <c r="M15" s="24">
        <v>1005141</v>
      </c>
      <c r="N15" s="24">
        <v>1005140</v>
      </c>
      <c r="O15" s="24">
        <v>1005142</v>
      </c>
      <c r="P15" s="24">
        <v>1005142</v>
      </c>
      <c r="Q15" s="24">
        <v>1005139</v>
      </c>
      <c r="R15" s="24">
        <v>1005140</v>
      </c>
      <c r="S15" s="24">
        <v>1005147.88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24">
        <v>8462301.0199999996</v>
      </c>
      <c r="H16" s="24">
        <v>702969</v>
      </c>
      <c r="I16" s="24">
        <v>702968</v>
      </c>
      <c r="J16" s="24">
        <v>702974</v>
      </c>
      <c r="K16" s="24">
        <v>702972</v>
      </c>
      <c r="L16" s="24">
        <v>729605.83</v>
      </c>
      <c r="M16" s="24">
        <v>702973</v>
      </c>
      <c r="N16" s="24">
        <v>702972</v>
      </c>
      <c r="O16" s="24">
        <v>702972</v>
      </c>
      <c r="P16" s="24">
        <v>702974</v>
      </c>
      <c r="Q16" s="24">
        <v>702972</v>
      </c>
      <c r="R16" s="24">
        <v>702972</v>
      </c>
      <c r="S16" s="24">
        <v>702977.19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24">
        <v>11316799.24</v>
      </c>
      <c r="H17" s="24">
        <v>943064</v>
      </c>
      <c r="I17" s="24">
        <v>943065</v>
      </c>
      <c r="J17" s="24">
        <v>943065</v>
      </c>
      <c r="K17" s="24">
        <v>943067</v>
      </c>
      <c r="L17" s="24">
        <v>943065</v>
      </c>
      <c r="M17" s="24">
        <v>943068</v>
      </c>
      <c r="N17" s="24">
        <v>943066</v>
      </c>
      <c r="O17" s="24">
        <v>943068</v>
      </c>
      <c r="P17" s="24">
        <v>943066</v>
      </c>
      <c r="Q17" s="24">
        <v>943068</v>
      </c>
      <c r="R17" s="24">
        <v>943066</v>
      </c>
      <c r="S17" s="24">
        <v>943071.24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24">
        <v>92542718.989999995</v>
      </c>
      <c r="H18" s="24">
        <v>7711890</v>
      </c>
      <c r="I18" s="24">
        <v>7711890</v>
      </c>
      <c r="J18" s="24">
        <v>7711892</v>
      </c>
      <c r="K18" s="24">
        <v>7711892</v>
      </c>
      <c r="L18" s="24">
        <v>7711891</v>
      </c>
      <c r="M18" s="24">
        <v>7711896</v>
      </c>
      <c r="N18" s="24">
        <v>7711892</v>
      </c>
      <c r="O18" s="24">
        <v>7711894</v>
      </c>
      <c r="P18" s="24">
        <v>7711894</v>
      </c>
      <c r="Q18" s="24">
        <v>7711893</v>
      </c>
      <c r="R18" s="24">
        <v>7711892</v>
      </c>
      <c r="S18" s="24">
        <v>7711902.9900000002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24">
        <v>59536925</v>
      </c>
      <c r="H19" s="24">
        <v>5047715</v>
      </c>
      <c r="I19" s="24">
        <v>5047716</v>
      </c>
      <c r="J19" s="24">
        <v>5047717</v>
      </c>
      <c r="K19" s="24">
        <v>5047724</v>
      </c>
      <c r="L19" s="24">
        <v>5047719</v>
      </c>
      <c r="M19" s="24">
        <v>5047722</v>
      </c>
      <c r="N19" s="24">
        <v>5036161</v>
      </c>
      <c r="O19" s="24">
        <v>4997726</v>
      </c>
      <c r="P19" s="24">
        <v>4073545.53</v>
      </c>
      <c r="Q19" s="24">
        <v>5047723</v>
      </c>
      <c r="R19" s="24">
        <v>5047721</v>
      </c>
      <c r="S19" s="24">
        <v>5047735.47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24">
        <v>12054975.949999999</v>
      </c>
      <c r="H20" s="24">
        <v>904937</v>
      </c>
      <c r="I20" s="24">
        <v>904938</v>
      </c>
      <c r="J20" s="24">
        <v>904938</v>
      </c>
      <c r="K20" s="24">
        <v>904941</v>
      </c>
      <c r="L20" s="24">
        <v>1468499.39</v>
      </c>
      <c r="M20" s="24">
        <v>1070554.3799999999</v>
      </c>
      <c r="N20" s="24">
        <v>927039.44</v>
      </c>
      <c r="O20" s="24">
        <v>904941</v>
      </c>
      <c r="P20" s="24">
        <v>1228941.94</v>
      </c>
      <c r="Q20" s="24">
        <v>1025360.05</v>
      </c>
      <c r="R20" s="24">
        <v>904939</v>
      </c>
      <c r="S20" s="24">
        <v>904946.75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24">
        <v>29312379.5</v>
      </c>
      <c r="H21" s="24">
        <v>2215373</v>
      </c>
      <c r="I21" s="24">
        <v>2215373</v>
      </c>
      <c r="J21" s="24">
        <v>2215375</v>
      </c>
      <c r="K21" s="24">
        <v>2215374</v>
      </c>
      <c r="L21" s="24">
        <v>2896001.55</v>
      </c>
      <c r="M21" s="24">
        <v>2600149.7400000002</v>
      </c>
      <c r="N21" s="24">
        <v>2468678.73</v>
      </c>
      <c r="O21" s="24">
        <v>2215374</v>
      </c>
      <c r="P21" s="24">
        <v>2633584.2000000002</v>
      </c>
      <c r="Q21" s="24">
        <v>3206344</v>
      </c>
      <c r="R21" s="24">
        <v>2215374</v>
      </c>
      <c r="S21" s="24">
        <v>2215378.2799999998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24">
        <v>693143827.42999995</v>
      </c>
      <c r="H22" s="24">
        <v>58619306</v>
      </c>
      <c r="I22" s="24">
        <v>58619308</v>
      </c>
      <c r="J22" s="24">
        <v>58619307</v>
      </c>
      <c r="K22" s="24">
        <v>58619310</v>
      </c>
      <c r="L22" s="24">
        <v>58619307</v>
      </c>
      <c r="M22" s="24">
        <v>58619311</v>
      </c>
      <c r="N22" s="24">
        <v>58619307</v>
      </c>
      <c r="O22" s="24">
        <v>58619310</v>
      </c>
      <c r="P22" s="24">
        <v>48331430.579999998</v>
      </c>
      <c r="Q22" s="24">
        <v>58619309</v>
      </c>
      <c r="R22" s="24">
        <v>58619307</v>
      </c>
      <c r="S22" s="24">
        <v>58619314.850000001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24">
        <v>29886145.68</v>
      </c>
      <c r="H23" s="24">
        <v>2490511</v>
      </c>
      <c r="I23" s="24">
        <v>2490510</v>
      </c>
      <c r="J23" s="24">
        <v>2490511</v>
      </c>
      <c r="K23" s="24">
        <v>2490512</v>
      </c>
      <c r="L23" s="24">
        <v>2490511</v>
      </c>
      <c r="M23" s="24">
        <v>2490513</v>
      </c>
      <c r="N23" s="24">
        <v>2490512</v>
      </c>
      <c r="O23" s="24">
        <v>2490513</v>
      </c>
      <c r="P23" s="24">
        <v>2490512</v>
      </c>
      <c r="Q23" s="24">
        <v>2490511</v>
      </c>
      <c r="R23" s="24">
        <v>2490512</v>
      </c>
      <c r="S23" s="24">
        <v>2490517.6800000002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24">
        <v>37648325.93</v>
      </c>
      <c r="H24" s="24">
        <v>3137358</v>
      </c>
      <c r="I24" s="24">
        <v>3137358</v>
      </c>
      <c r="J24" s="24">
        <v>3137359</v>
      </c>
      <c r="K24" s="24">
        <v>3137361</v>
      </c>
      <c r="L24" s="24">
        <v>3137360</v>
      </c>
      <c r="M24" s="24">
        <v>3137361</v>
      </c>
      <c r="N24" s="24">
        <v>3137361</v>
      </c>
      <c r="O24" s="24">
        <v>3137362</v>
      </c>
      <c r="P24" s="24">
        <v>3137361</v>
      </c>
      <c r="Q24" s="24">
        <v>3137362</v>
      </c>
      <c r="R24" s="24">
        <v>3137361</v>
      </c>
      <c r="S24" s="24">
        <v>3137361.93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24">
        <v>25150206.390000001</v>
      </c>
      <c r="H25" s="24">
        <v>2095849</v>
      </c>
      <c r="I25" s="24">
        <v>2095849</v>
      </c>
      <c r="J25" s="24">
        <v>2095849</v>
      </c>
      <c r="K25" s="24">
        <v>2095850</v>
      </c>
      <c r="L25" s="24">
        <v>2095851</v>
      </c>
      <c r="M25" s="24">
        <v>2095851</v>
      </c>
      <c r="N25" s="24">
        <v>2095851</v>
      </c>
      <c r="O25" s="24">
        <v>2095851</v>
      </c>
      <c r="P25" s="24">
        <v>2095851</v>
      </c>
      <c r="Q25" s="24">
        <v>2095851</v>
      </c>
      <c r="R25" s="24">
        <v>2095851</v>
      </c>
      <c r="S25" s="24">
        <v>2095852.39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24">
        <v>6571149.7199999997</v>
      </c>
      <c r="H27" s="24">
        <v>547594</v>
      </c>
      <c r="I27" s="24">
        <v>547594</v>
      </c>
      <c r="J27" s="24">
        <v>547594</v>
      </c>
      <c r="K27" s="24">
        <v>547599</v>
      </c>
      <c r="L27" s="24">
        <v>547594</v>
      </c>
      <c r="M27" s="24">
        <v>547596</v>
      </c>
      <c r="N27" s="24">
        <v>547594</v>
      </c>
      <c r="O27" s="24">
        <v>547599</v>
      </c>
      <c r="P27" s="24">
        <v>547594</v>
      </c>
      <c r="Q27" s="24">
        <v>547597</v>
      </c>
      <c r="R27" s="24">
        <v>547594</v>
      </c>
      <c r="S27" s="24">
        <v>547600.72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24">
        <v>1900448.23</v>
      </c>
      <c r="H28" s="24">
        <v>139656</v>
      </c>
      <c r="I28" s="24">
        <v>139657</v>
      </c>
      <c r="J28" s="24">
        <v>139657</v>
      </c>
      <c r="K28" s="24">
        <v>139657</v>
      </c>
      <c r="L28" s="24">
        <v>139658</v>
      </c>
      <c r="M28" s="24">
        <v>139659</v>
      </c>
      <c r="N28" s="24">
        <v>139658</v>
      </c>
      <c r="O28" s="24">
        <v>139659</v>
      </c>
      <c r="P28" s="24">
        <v>364205.07</v>
      </c>
      <c r="Q28" s="24">
        <v>139658</v>
      </c>
      <c r="R28" s="24">
        <v>139658</v>
      </c>
      <c r="S28" s="24">
        <v>139666.16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24">
        <v>33454544.09</v>
      </c>
      <c r="H30" s="24">
        <v>2665137</v>
      </c>
      <c r="I30" s="24">
        <v>2665138</v>
      </c>
      <c r="J30" s="24">
        <v>2665139</v>
      </c>
      <c r="K30" s="24">
        <v>2665141</v>
      </c>
      <c r="L30" s="24">
        <v>2812477.02</v>
      </c>
      <c r="M30" s="24">
        <v>3131234.84</v>
      </c>
      <c r="N30" s="24">
        <v>2853612.11</v>
      </c>
      <c r="O30" s="24">
        <v>2665142</v>
      </c>
      <c r="P30" s="24">
        <v>3336087.47</v>
      </c>
      <c r="Q30" s="24">
        <v>2665142</v>
      </c>
      <c r="R30" s="24">
        <v>2665141</v>
      </c>
      <c r="S30" s="24">
        <v>2665152.65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24">
        <v>54165233.920000002</v>
      </c>
      <c r="H31" s="24">
        <v>4324478</v>
      </c>
      <c r="I31" s="24">
        <v>6595908.8700000001</v>
      </c>
      <c r="J31" s="24">
        <v>4324484</v>
      </c>
      <c r="K31" s="24">
        <v>4324482</v>
      </c>
      <c r="L31" s="24">
        <v>4324483</v>
      </c>
      <c r="M31" s="24">
        <v>4324486</v>
      </c>
      <c r="N31" s="24">
        <v>4324483</v>
      </c>
      <c r="O31" s="24">
        <v>4324483</v>
      </c>
      <c r="P31" s="24">
        <v>4324485</v>
      </c>
      <c r="Q31" s="24">
        <v>4324483</v>
      </c>
      <c r="R31" s="24">
        <v>4324483</v>
      </c>
      <c r="S31" s="24">
        <v>4324495.05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24">
        <v>41179811.229999997</v>
      </c>
      <c r="H32" s="24">
        <v>3431645</v>
      </c>
      <c r="I32" s="24">
        <v>3431645</v>
      </c>
      <c r="J32" s="24">
        <v>3431646</v>
      </c>
      <c r="K32" s="24">
        <v>3431653</v>
      </c>
      <c r="L32" s="24">
        <v>3431650</v>
      </c>
      <c r="M32" s="24">
        <v>3431655</v>
      </c>
      <c r="N32" s="24">
        <v>3431650</v>
      </c>
      <c r="O32" s="24">
        <v>3431653</v>
      </c>
      <c r="P32" s="24">
        <v>3431651</v>
      </c>
      <c r="Q32" s="24">
        <v>3431652</v>
      </c>
      <c r="R32" s="24">
        <v>3431650</v>
      </c>
      <c r="S32" s="24">
        <v>3431661.23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24">
        <v>38892146.710000001</v>
      </c>
      <c r="H34" s="24">
        <v>3339328</v>
      </c>
      <c r="I34" s="24">
        <v>3345966.66</v>
      </c>
      <c r="J34" s="24">
        <v>3339333</v>
      </c>
      <c r="K34" s="24">
        <v>3298378</v>
      </c>
      <c r="L34" s="24">
        <v>3289335</v>
      </c>
      <c r="M34" s="24">
        <v>3289343</v>
      </c>
      <c r="N34" s="24">
        <v>3089336</v>
      </c>
      <c r="O34" s="24">
        <v>2981796</v>
      </c>
      <c r="P34" s="24">
        <v>3007815</v>
      </c>
      <c r="Q34" s="24">
        <v>3232828.54</v>
      </c>
      <c r="R34" s="24">
        <v>3339336</v>
      </c>
      <c r="S34" s="24">
        <v>3339351.51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24">
        <v>17299864.760000002</v>
      </c>
      <c r="H35" s="24">
        <v>1419076</v>
      </c>
      <c r="I35" s="24">
        <v>1419076</v>
      </c>
      <c r="J35" s="24">
        <v>1419080</v>
      </c>
      <c r="K35" s="24">
        <v>1419079</v>
      </c>
      <c r="L35" s="24">
        <v>1689977.95</v>
      </c>
      <c r="M35" s="24">
        <v>1419085</v>
      </c>
      <c r="N35" s="24">
        <v>1419079</v>
      </c>
      <c r="O35" s="24">
        <v>1419081</v>
      </c>
      <c r="P35" s="24">
        <v>1419082</v>
      </c>
      <c r="Q35" s="24">
        <v>1419081</v>
      </c>
      <c r="R35" s="24">
        <v>1419079</v>
      </c>
      <c r="S35" s="24">
        <v>1419088.81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24">
        <v>1028537.58</v>
      </c>
      <c r="H37" s="24">
        <v>85711</v>
      </c>
      <c r="I37" s="24">
        <v>85712</v>
      </c>
      <c r="J37" s="24">
        <v>85710</v>
      </c>
      <c r="K37" s="24">
        <v>85713</v>
      </c>
      <c r="L37" s="24">
        <v>85711</v>
      </c>
      <c r="M37" s="24">
        <v>85711</v>
      </c>
      <c r="N37" s="24">
        <v>85711</v>
      </c>
      <c r="O37" s="24">
        <v>85713</v>
      </c>
      <c r="P37" s="24">
        <v>85710</v>
      </c>
      <c r="Q37" s="24">
        <v>85712</v>
      </c>
      <c r="R37" s="24">
        <v>85711</v>
      </c>
      <c r="S37" s="24">
        <v>85712.58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24">
        <v>56580160.479999997</v>
      </c>
      <c r="H38" s="24">
        <v>4062915</v>
      </c>
      <c r="I38" s="24">
        <v>4062915</v>
      </c>
      <c r="J38" s="24">
        <v>4062915</v>
      </c>
      <c r="K38" s="24">
        <v>4062915</v>
      </c>
      <c r="L38" s="24">
        <v>4062916</v>
      </c>
      <c r="M38" s="24">
        <v>4062917</v>
      </c>
      <c r="N38" s="24">
        <v>4062917</v>
      </c>
      <c r="O38" s="24">
        <v>4062917</v>
      </c>
      <c r="P38" s="24">
        <v>11888080.91</v>
      </c>
      <c r="Q38" s="24">
        <v>4062917</v>
      </c>
      <c r="R38" s="24">
        <v>4062917</v>
      </c>
      <c r="S38" s="24">
        <v>4062918.57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24">
        <v>3335619.11</v>
      </c>
      <c r="H39" s="24">
        <v>277967</v>
      </c>
      <c r="I39" s="24">
        <v>277967</v>
      </c>
      <c r="J39" s="24">
        <v>277967</v>
      </c>
      <c r="K39" s="24">
        <v>277968</v>
      </c>
      <c r="L39" s="24">
        <v>277967</v>
      </c>
      <c r="M39" s="24">
        <v>277970</v>
      </c>
      <c r="N39" s="24">
        <v>277968</v>
      </c>
      <c r="O39" s="24">
        <v>277969</v>
      </c>
      <c r="P39" s="24">
        <v>277968</v>
      </c>
      <c r="Q39" s="24">
        <v>277969</v>
      </c>
      <c r="R39" s="24">
        <v>277968</v>
      </c>
      <c r="S39" s="24">
        <v>277971.11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24">
        <v>97165555.519999996</v>
      </c>
      <c r="H40" s="24">
        <v>7231847</v>
      </c>
      <c r="I40" s="24">
        <v>7231848</v>
      </c>
      <c r="J40" s="24">
        <v>7231848</v>
      </c>
      <c r="K40" s="24">
        <v>7231849</v>
      </c>
      <c r="L40" s="24">
        <v>7849182.2400000002</v>
      </c>
      <c r="M40" s="24">
        <v>7896555</v>
      </c>
      <c r="N40" s="24">
        <v>7569078.71</v>
      </c>
      <c r="O40" s="24">
        <v>7231849</v>
      </c>
      <c r="P40" s="24">
        <v>9572532.8699999992</v>
      </c>
      <c r="Q40" s="24">
        <v>10024639.74</v>
      </c>
      <c r="R40" s="24">
        <v>9047162.6300000008</v>
      </c>
      <c r="S40" s="24">
        <v>9047163.3300000001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24">
        <v>102227583.02</v>
      </c>
      <c r="H41" s="24">
        <v>8518963</v>
      </c>
      <c r="I41" s="24">
        <v>8518965</v>
      </c>
      <c r="J41" s="24">
        <v>8518966</v>
      </c>
      <c r="K41" s="24">
        <v>8518965</v>
      </c>
      <c r="L41" s="24">
        <v>8518964</v>
      </c>
      <c r="M41" s="24">
        <v>8518967</v>
      </c>
      <c r="N41" s="24">
        <v>8518964</v>
      </c>
      <c r="O41" s="24">
        <v>8518965</v>
      </c>
      <c r="P41" s="24">
        <v>8518966</v>
      </c>
      <c r="Q41" s="24">
        <v>8518965</v>
      </c>
      <c r="R41" s="24">
        <v>8518964</v>
      </c>
      <c r="S41" s="24">
        <v>8518969.0199999996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24">
        <v>3911072.4</v>
      </c>
      <c r="H44" s="24">
        <v>325922</v>
      </c>
      <c r="I44" s="24">
        <v>325922</v>
      </c>
      <c r="J44" s="24">
        <v>325922</v>
      </c>
      <c r="K44" s="24">
        <v>325923</v>
      </c>
      <c r="L44" s="24">
        <v>325922</v>
      </c>
      <c r="M44" s="24">
        <v>325924</v>
      </c>
      <c r="N44" s="24">
        <v>325922</v>
      </c>
      <c r="O44" s="24">
        <v>325923</v>
      </c>
      <c r="P44" s="24">
        <v>325922</v>
      </c>
      <c r="Q44" s="24">
        <v>325922</v>
      </c>
      <c r="R44" s="24">
        <v>325922</v>
      </c>
      <c r="S44" s="24">
        <v>325926.40000000002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24">
        <v>17306620.350000001</v>
      </c>
      <c r="H45" s="24">
        <v>3651938.04</v>
      </c>
      <c r="I45" s="24">
        <v>2168769.31</v>
      </c>
      <c r="J45" s="24">
        <v>456105.35</v>
      </c>
      <c r="K45" s="24">
        <v>1337937.8</v>
      </c>
      <c r="L45" s="24">
        <v>2117771.37</v>
      </c>
      <c r="M45" s="24">
        <v>504106.29</v>
      </c>
      <c r="N45" s="24">
        <v>1337937.8</v>
      </c>
      <c r="O45" s="24">
        <v>2168771.31</v>
      </c>
      <c r="P45" s="24">
        <v>481605.82</v>
      </c>
      <c r="Q45" s="24">
        <v>1337938.8</v>
      </c>
      <c r="R45" s="24">
        <v>1287629.06</v>
      </c>
      <c r="S45" s="24">
        <v>456109.4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24">
        <v>21924024.52</v>
      </c>
      <c r="H46" s="24">
        <v>1827001</v>
      </c>
      <c r="I46" s="24">
        <v>1827002</v>
      </c>
      <c r="J46" s="24">
        <v>1827001</v>
      </c>
      <c r="K46" s="24">
        <v>1827002</v>
      </c>
      <c r="L46" s="24">
        <v>1827002</v>
      </c>
      <c r="M46" s="24">
        <v>1827003</v>
      </c>
      <c r="N46" s="24">
        <v>1827002</v>
      </c>
      <c r="O46" s="24">
        <v>1827002</v>
      </c>
      <c r="P46" s="24">
        <v>1827002</v>
      </c>
      <c r="Q46" s="24">
        <v>1827003</v>
      </c>
      <c r="R46" s="24">
        <v>1827002</v>
      </c>
      <c r="S46" s="24">
        <v>1827002.52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24">
        <v>1581484.16</v>
      </c>
      <c r="H47" s="24">
        <v>131790</v>
      </c>
      <c r="I47" s="24">
        <v>131790</v>
      </c>
      <c r="J47" s="24">
        <v>131789</v>
      </c>
      <c r="K47" s="24">
        <v>131791</v>
      </c>
      <c r="L47" s="24">
        <v>131790</v>
      </c>
      <c r="M47" s="24">
        <v>131791</v>
      </c>
      <c r="N47" s="24">
        <v>131790</v>
      </c>
      <c r="O47" s="24">
        <v>131791</v>
      </c>
      <c r="P47" s="24">
        <v>131789</v>
      </c>
      <c r="Q47" s="24">
        <v>131791</v>
      </c>
      <c r="R47" s="24">
        <v>131790</v>
      </c>
      <c r="S47" s="24">
        <v>131792.16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24">
        <v>7207344.6500000004</v>
      </c>
      <c r="H48" s="24">
        <v>600610</v>
      </c>
      <c r="I48" s="24">
        <v>600609</v>
      </c>
      <c r="J48" s="24">
        <v>600613</v>
      </c>
      <c r="K48" s="24">
        <v>600611</v>
      </c>
      <c r="L48" s="24">
        <v>600612</v>
      </c>
      <c r="M48" s="24">
        <v>600614</v>
      </c>
      <c r="N48" s="24">
        <v>600612</v>
      </c>
      <c r="O48" s="24">
        <v>600611</v>
      </c>
      <c r="P48" s="24">
        <v>600614</v>
      </c>
      <c r="Q48" s="24">
        <v>600611</v>
      </c>
      <c r="R48" s="24">
        <v>600612</v>
      </c>
      <c r="S48" s="24">
        <v>600615.65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24">
        <v>6523559.8300000001</v>
      </c>
      <c r="H51" s="24">
        <v>543629</v>
      </c>
      <c r="I51" s="24">
        <v>543629</v>
      </c>
      <c r="J51" s="24">
        <v>543630</v>
      </c>
      <c r="K51" s="24">
        <v>543631</v>
      </c>
      <c r="L51" s="24">
        <v>543629</v>
      </c>
      <c r="M51" s="24">
        <v>543630</v>
      </c>
      <c r="N51" s="24">
        <v>543629</v>
      </c>
      <c r="O51" s="24">
        <v>543631</v>
      </c>
      <c r="P51" s="24">
        <v>543630</v>
      </c>
      <c r="Q51" s="24">
        <v>543629</v>
      </c>
      <c r="R51" s="24">
        <v>543629</v>
      </c>
      <c r="S51" s="24">
        <v>543633.82999999996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24">
        <v>2914048.7</v>
      </c>
      <c r="H53" s="24">
        <v>242832</v>
      </c>
      <c r="I53" s="24">
        <v>242833</v>
      </c>
      <c r="J53" s="24">
        <v>242836</v>
      </c>
      <c r="K53" s="24">
        <v>242835</v>
      </c>
      <c r="L53" s="24">
        <v>242834</v>
      </c>
      <c r="M53" s="24">
        <v>242843</v>
      </c>
      <c r="N53" s="24">
        <v>242836</v>
      </c>
      <c r="O53" s="24">
        <v>242838</v>
      </c>
      <c r="P53" s="24">
        <v>242839</v>
      </c>
      <c r="Q53" s="24">
        <v>242838</v>
      </c>
      <c r="R53" s="24">
        <v>242836</v>
      </c>
      <c r="S53" s="24">
        <v>242848.7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90</v>
      </c>
      <c r="C66" s="39">
        <f>SUM(C7:C100)</f>
        <v>0</v>
      </c>
      <c r="D66" s="39">
        <f>SUM(D7:D100)</f>
        <v>0</v>
      </c>
      <c r="E66" s="23"/>
      <c r="F66" s="23"/>
      <c r="G66" s="29">
        <f t="shared" ref="G66:S66" si="0">SUM(G7:G65)</f>
        <v>1700511108.4000001</v>
      </c>
      <c r="H66" s="29">
        <f t="shared" si="0"/>
        <v>141985017.03999999</v>
      </c>
      <c r="I66" s="29">
        <f t="shared" si="0"/>
        <v>142779936.84</v>
      </c>
      <c r="J66" s="29">
        <f t="shared" si="0"/>
        <v>143360714.88</v>
      </c>
      <c r="K66" s="29">
        <f t="shared" si="0"/>
        <v>139630195.80000001</v>
      </c>
      <c r="L66" s="29">
        <f t="shared" si="0"/>
        <v>142672164.27000001</v>
      </c>
      <c r="M66" s="29">
        <f t="shared" si="0"/>
        <v>141969968.21000001</v>
      </c>
      <c r="N66" s="29">
        <f t="shared" si="0"/>
        <v>141045158.62</v>
      </c>
      <c r="O66" s="29">
        <f t="shared" si="0"/>
        <v>140035527.94999999</v>
      </c>
      <c r="P66" s="29">
        <f t="shared" si="0"/>
        <v>140395534.72</v>
      </c>
      <c r="Q66" s="29">
        <f t="shared" si="0"/>
        <v>144595838.93000001</v>
      </c>
      <c r="R66" s="29">
        <f t="shared" si="0"/>
        <v>141436136.69</v>
      </c>
      <c r="S66" s="29">
        <f t="shared" si="0"/>
        <v>140604914.44999999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G67" s="30"/>
      <c r="H67" s="30"/>
      <c r="I67" s="30"/>
      <c r="T67" s="30"/>
      <c r="Y67" s="30"/>
    </row>
    <row r="68" spans="1:29" x14ac:dyDescent="0.25">
      <c r="C68" s="26"/>
      <c r="D68" s="26"/>
      <c r="E68" s="26"/>
      <c r="F68" s="26"/>
      <c r="G68" s="30"/>
      <c r="H68" s="30"/>
      <c r="I68" s="3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121</v>
      </c>
      <c r="X1" s="14"/>
    </row>
    <row r="3" spans="1:29" s="15" customFormat="1" ht="15" customHeight="1" x14ac:dyDescent="0.25">
      <c r="A3" s="8" t="s">
        <v>122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3</v>
      </c>
      <c r="C4" s="145" t="s">
        <v>4</v>
      </c>
      <c r="D4" s="146"/>
      <c r="E4" s="146"/>
      <c r="F4" s="147"/>
      <c r="G4" s="148" t="s">
        <v>6</v>
      </c>
      <c r="H4" s="137" t="s">
        <v>7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117</v>
      </c>
      <c r="U4" s="142"/>
      <c r="V4" s="142"/>
      <c r="W4" s="142"/>
      <c r="X4" s="142"/>
      <c r="Y4" s="130" t="s">
        <v>118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119</v>
      </c>
      <c r="D5" s="134"/>
      <c r="E5" s="133" t="s">
        <v>120</v>
      </c>
      <c r="F5" s="134"/>
      <c r="G5" s="148"/>
      <c r="H5" s="130" t="s">
        <v>12</v>
      </c>
      <c r="I5" s="131"/>
      <c r="J5" s="132"/>
      <c r="K5" s="130" t="s">
        <v>13</v>
      </c>
      <c r="L5" s="131"/>
      <c r="M5" s="132"/>
      <c r="N5" s="130" t="s">
        <v>14</v>
      </c>
      <c r="O5" s="131"/>
      <c r="P5" s="132"/>
      <c r="Q5" s="130" t="s">
        <v>15</v>
      </c>
      <c r="R5" s="131"/>
      <c r="S5" s="132"/>
      <c r="T5" s="135" t="s">
        <v>6</v>
      </c>
      <c r="U5" s="137" t="s">
        <v>17</v>
      </c>
      <c r="V5" s="138"/>
      <c r="W5" s="138"/>
      <c r="X5" s="139"/>
      <c r="Y5" s="140" t="s">
        <v>6</v>
      </c>
      <c r="Z5" s="137" t="s">
        <v>17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18</v>
      </c>
      <c r="D6" s="19" t="s">
        <v>19</v>
      </c>
      <c r="E6" s="19" t="s">
        <v>18</v>
      </c>
      <c r="F6" s="19" t="s">
        <v>19</v>
      </c>
      <c r="G6" s="148"/>
      <c r="H6" s="96" t="s">
        <v>20</v>
      </c>
      <c r="I6" s="96" t="s">
        <v>21</v>
      </c>
      <c r="J6" s="96" t="s">
        <v>22</v>
      </c>
      <c r="K6" s="96" t="s">
        <v>23</v>
      </c>
      <c r="L6" s="96" t="s">
        <v>24</v>
      </c>
      <c r="M6" s="96" t="s">
        <v>25</v>
      </c>
      <c r="N6" s="96" t="s">
        <v>26</v>
      </c>
      <c r="O6" s="96" t="s">
        <v>27</v>
      </c>
      <c r="P6" s="96" t="s">
        <v>28</v>
      </c>
      <c r="Q6" s="96" t="s">
        <v>29</v>
      </c>
      <c r="R6" s="96" t="s">
        <v>30</v>
      </c>
      <c r="S6" s="96" t="s">
        <v>31</v>
      </c>
      <c r="T6" s="136"/>
      <c r="U6" s="92" t="s">
        <v>12</v>
      </c>
      <c r="V6" s="92" t="s">
        <v>13</v>
      </c>
      <c r="W6" s="92" t="s">
        <v>14</v>
      </c>
      <c r="X6" s="92" t="s">
        <v>15</v>
      </c>
      <c r="Y6" s="141"/>
      <c r="Z6" s="92" t="s">
        <v>12</v>
      </c>
      <c r="AA6" s="92" t="s">
        <v>13</v>
      </c>
      <c r="AB6" s="92" t="s">
        <v>14</v>
      </c>
      <c r="AC6" s="92" t="s">
        <v>15</v>
      </c>
    </row>
    <row r="7" spans="1:29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58">
        <v>4562006.8</v>
      </c>
      <c r="H7" s="58">
        <v>380166</v>
      </c>
      <c r="I7" s="58">
        <v>380166</v>
      </c>
      <c r="J7" s="24">
        <v>380166</v>
      </c>
      <c r="K7" s="24">
        <v>380167</v>
      </c>
      <c r="L7" s="24">
        <v>380167</v>
      </c>
      <c r="M7" s="24">
        <v>380168</v>
      </c>
      <c r="N7" s="24">
        <v>380167</v>
      </c>
      <c r="O7" s="24">
        <v>380168</v>
      </c>
      <c r="P7" s="24">
        <v>380167</v>
      </c>
      <c r="Q7" s="24">
        <v>380167</v>
      </c>
      <c r="R7" s="24">
        <v>380167</v>
      </c>
      <c r="S7" s="24">
        <v>380170.8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58">
        <v>8664469.4199999999</v>
      </c>
      <c r="H9" s="58">
        <v>642804</v>
      </c>
      <c r="I9" s="58">
        <v>642807</v>
      </c>
      <c r="J9" s="24">
        <v>642805</v>
      </c>
      <c r="K9" s="24">
        <v>642808</v>
      </c>
      <c r="L9" s="24">
        <v>763224.88</v>
      </c>
      <c r="M9" s="24">
        <v>1400208.4</v>
      </c>
      <c r="N9" s="24">
        <v>642807</v>
      </c>
      <c r="O9" s="24">
        <v>642809</v>
      </c>
      <c r="P9" s="24">
        <v>642806</v>
      </c>
      <c r="Q9" s="24">
        <v>715768.76</v>
      </c>
      <c r="R9" s="24">
        <v>642807</v>
      </c>
      <c r="S9" s="24">
        <v>642814.38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58">
        <v>3170561.06</v>
      </c>
      <c r="H10" s="58">
        <v>235306</v>
      </c>
      <c r="I10" s="58">
        <v>235307</v>
      </c>
      <c r="J10" s="24">
        <v>235309</v>
      </c>
      <c r="K10" s="24">
        <v>235312</v>
      </c>
      <c r="L10" s="24">
        <v>235309</v>
      </c>
      <c r="M10" s="24">
        <v>235314</v>
      </c>
      <c r="N10" s="24">
        <v>235311</v>
      </c>
      <c r="O10" s="24">
        <v>235314</v>
      </c>
      <c r="P10" s="24">
        <v>235313</v>
      </c>
      <c r="Q10" s="24">
        <v>582136.44999999995</v>
      </c>
      <c r="R10" s="24">
        <v>235311</v>
      </c>
      <c r="S10" s="24">
        <v>235318.61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58">
        <v>6877865</v>
      </c>
      <c r="H13" s="58">
        <v>573154</v>
      </c>
      <c r="I13" s="58">
        <v>573155</v>
      </c>
      <c r="J13" s="24">
        <v>573155</v>
      </c>
      <c r="K13" s="24">
        <v>573156</v>
      </c>
      <c r="L13" s="24">
        <v>573155</v>
      </c>
      <c r="M13" s="24">
        <v>573156</v>
      </c>
      <c r="N13" s="24">
        <v>573155</v>
      </c>
      <c r="O13" s="24">
        <v>573156</v>
      </c>
      <c r="P13" s="24">
        <v>573155</v>
      </c>
      <c r="Q13" s="24">
        <v>573155</v>
      </c>
      <c r="R13" s="24">
        <v>573155</v>
      </c>
      <c r="S13" s="24">
        <v>573158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58">
        <v>9156838.5399999991</v>
      </c>
      <c r="H19" s="58">
        <v>610912</v>
      </c>
      <c r="I19" s="58">
        <v>610912</v>
      </c>
      <c r="J19" s="24">
        <v>610912</v>
      </c>
      <c r="K19" s="24">
        <v>610913</v>
      </c>
      <c r="L19" s="24">
        <v>2436788.62</v>
      </c>
      <c r="M19" s="24">
        <v>610914</v>
      </c>
      <c r="N19" s="24">
        <v>610914</v>
      </c>
      <c r="O19" s="24">
        <v>610915</v>
      </c>
      <c r="P19" s="24">
        <v>610914</v>
      </c>
      <c r="Q19" s="24">
        <v>610914</v>
      </c>
      <c r="R19" s="24">
        <v>610914</v>
      </c>
      <c r="S19" s="24">
        <v>610915.92000000004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58">
        <v>4817855.75</v>
      </c>
      <c r="H34" s="58">
        <v>401487</v>
      </c>
      <c r="I34" s="58">
        <v>401487</v>
      </c>
      <c r="J34" s="24">
        <v>401487</v>
      </c>
      <c r="K34" s="24">
        <v>401487</v>
      </c>
      <c r="L34" s="24">
        <v>401488</v>
      </c>
      <c r="M34" s="24">
        <v>401489</v>
      </c>
      <c r="N34" s="24">
        <v>401488</v>
      </c>
      <c r="O34" s="24">
        <v>401488</v>
      </c>
      <c r="P34" s="24">
        <v>401488</v>
      </c>
      <c r="Q34" s="24">
        <v>401488</v>
      </c>
      <c r="R34" s="24">
        <v>401488</v>
      </c>
      <c r="S34" s="24">
        <v>401490.75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58">
        <v>6387552.3399999999</v>
      </c>
      <c r="H35" s="58">
        <v>532293</v>
      </c>
      <c r="I35" s="58">
        <v>532294</v>
      </c>
      <c r="J35" s="24">
        <v>532295</v>
      </c>
      <c r="K35" s="24">
        <v>532296</v>
      </c>
      <c r="L35" s="24">
        <v>532296</v>
      </c>
      <c r="M35" s="24">
        <v>532297</v>
      </c>
      <c r="N35" s="24">
        <v>532296</v>
      </c>
      <c r="O35" s="24">
        <v>532297</v>
      </c>
      <c r="P35" s="24">
        <v>532297</v>
      </c>
      <c r="Q35" s="24">
        <v>532297</v>
      </c>
      <c r="R35" s="24">
        <v>532296</v>
      </c>
      <c r="S35" s="24">
        <v>532298.34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90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43637148.909999996</v>
      </c>
      <c r="H66" s="59">
        <f t="shared" si="0"/>
        <v>3376122</v>
      </c>
      <c r="I66" s="59">
        <f t="shared" si="0"/>
        <v>3376128</v>
      </c>
      <c r="J66" s="29">
        <f t="shared" si="0"/>
        <v>3376129</v>
      </c>
      <c r="K66" s="29">
        <f t="shared" si="0"/>
        <v>3376139</v>
      </c>
      <c r="L66" s="29">
        <f t="shared" si="0"/>
        <v>5322428.5</v>
      </c>
      <c r="M66" s="29">
        <f t="shared" si="0"/>
        <v>4133546.4</v>
      </c>
      <c r="N66" s="29">
        <f t="shared" si="0"/>
        <v>3376138</v>
      </c>
      <c r="O66" s="29">
        <f t="shared" si="0"/>
        <v>3376147</v>
      </c>
      <c r="P66" s="29">
        <f t="shared" si="0"/>
        <v>3376140</v>
      </c>
      <c r="Q66" s="29">
        <f t="shared" si="0"/>
        <v>3795926.21</v>
      </c>
      <c r="R66" s="29">
        <f t="shared" si="0"/>
        <v>3376138</v>
      </c>
      <c r="S66" s="29">
        <f t="shared" si="0"/>
        <v>3376166.8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Q5:S5"/>
    <mergeCell ref="A4:A6"/>
    <mergeCell ref="B4:B6"/>
    <mergeCell ref="C4:F4"/>
    <mergeCell ref="G4:G6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123</v>
      </c>
      <c r="X1" s="14"/>
    </row>
    <row r="3" spans="1:29" s="15" customFormat="1" ht="15" customHeight="1" x14ac:dyDescent="0.25">
      <c r="A3" s="8" t="s">
        <v>124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9"/>
      <c r="B4" s="150" t="s">
        <v>3</v>
      </c>
      <c r="C4" s="151" t="s">
        <v>4</v>
      </c>
      <c r="D4" s="151"/>
      <c r="E4" s="151"/>
      <c r="F4" s="151"/>
      <c r="G4" s="148" t="s">
        <v>6</v>
      </c>
      <c r="H4" s="148" t="s">
        <v>7</v>
      </c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 t="s">
        <v>117</v>
      </c>
      <c r="U4" s="148"/>
      <c r="V4" s="148"/>
      <c r="W4" s="148"/>
      <c r="X4" s="148"/>
      <c r="Y4" s="137" t="s">
        <v>118</v>
      </c>
      <c r="Z4" s="138"/>
      <c r="AA4" s="138"/>
      <c r="AB4" s="138"/>
      <c r="AC4" s="139"/>
    </row>
    <row r="5" spans="1:29" s="18" customFormat="1" ht="20.25" customHeight="1" x14ac:dyDescent="0.25">
      <c r="A5" s="149"/>
      <c r="B5" s="150"/>
      <c r="C5" s="152" t="s">
        <v>119</v>
      </c>
      <c r="D5" s="152"/>
      <c r="E5" s="152" t="s">
        <v>120</v>
      </c>
      <c r="F5" s="152"/>
      <c r="G5" s="148"/>
      <c r="H5" s="148" t="s">
        <v>12</v>
      </c>
      <c r="I5" s="148"/>
      <c r="J5" s="148"/>
      <c r="K5" s="148" t="s">
        <v>13</v>
      </c>
      <c r="L5" s="148"/>
      <c r="M5" s="148"/>
      <c r="N5" s="148" t="s">
        <v>14</v>
      </c>
      <c r="O5" s="148"/>
      <c r="P5" s="148"/>
      <c r="Q5" s="148" t="s">
        <v>15</v>
      </c>
      <c r="R5" s="148"/>
      <c r="S5" s="148"/>
      <c r="T5" s="135" t="s">
        <v>6</v>
      </c>
      <c r="U5" s="137" t="s">
        <v>17</v>
      </c>
      <c r="V5" s="138"/>
      <c r="W5" s="138"/>
      <c r="X5" s="139"/>
      <c r="Y5" s="140" t="s">
        <v>6</v>
      </c>
      <c r="Z5" s="137" t="s">
        <v>17</v>
      </c>
      <c r="AA5" s="138"/>
      <c r="AB5" s="138"/>
      <c r="AC5" s="139"/>
    </row>
    <row r="6" spans="1:29" s="98" customFormat="1" ht="14.25" x14ac:dyDescent="0.25">
      <c r="A6" s="149"/>
      <c r="B6" s="150"/>
      <c r="C6" s="97" t="s">
        <v>18</v>
      </c>
      <c r="D6" s="97" t="s">
        <v>19</v>
      </c>
      <c r="E6" s="97" t="s">
        <v>18</v>
      </c>
      <c r="F6" s="97" t="s">
        <v>19</v>
      </c>
      <c r="G6" s="148"/>
      <c r="H6" s="96" t="s">
        <v>20</v>
      </c>
      <c r="I6" s="96" t="s">
        <v>21</v>
      </c>
      <c r="J6" s="96" t="s">
        <v>22</v>
      </c>
      <c r="K6" s="96" t="s">
        <v>23</v>
      </c>
      <c r="L6" s="96" t="s">
        <v>24</v>
      </c>
      <c r="M6" s="96" t="s">
        <v>25</v>
      </c>
      <c r="N6" s="96" t="s">
        <v>26</v>
      </c>
      <c r="O6" s="96" t="s">
        <v>27</v>
      </c>
      <c r="P6" s="96" t="s">
        <v>28</v>
      </c>
      <c r="Q6" s="96" t="s">
        <v>29</v>
      </c>
      <c r="R6" s="96" t="s">
        <v>30</v>
      </c>
      <c r="S6" s="96" t="s">
        <v>31</v>
      </c>
      <c r="T6" s="136"/>
      <c r="U6" s="96" t="s">
        <v>12</v>
      </c>
      <c r="V6" s="96" t="s">
        <v>13</v>
      </c>
      <c r="W6" s="96" t="s">
        <v>14</v>
      </c>
      <c r="X6" s="96" t="s">
        <v>15</v>
      </c>
      <c r="Y6" s="141"/>
      <c r="Z6" s="96" t="s">
        <v>12</v>
      </c>
      <c r="AA6" s="96" t="s">
        <v>13</v>
      </c>
      <c r="AB6" s="96" t="s">
        <v>14</v>
      </c>
      <c r="AC6" s="96" t="s">
        <v>15</v>
      </c>
    </row>
    <row r="7" spans="1:29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64">
        <v>105535586.75</v>
      </c>
      <c r="H7" s="24">
        <v>9140853</v>
      </c>
      <c r="I7" s="24">
        <v>9140859</v>
      </c>
      <c r="J7" s="24">
        <v>9140861</v>
      </c>
      <c r="K7" s="24">
        <v>9140867</v>
      </c>
      <c r="L7" s="24">
        <v>9140866</v>
      </c>
      <c r="M7" s="24">
        <v>9140875</v>
      </c>
      <c r="N7" s="24">
        <v>9140866</v>
      </c>
      <c r="O7" s="24">
        <v>9140873</v>
      </c>
      <c r="P7" s="24">
        <v>5627654.8300000001</v>
      </c>
      <c r="Q7" s="24">
        <v>8840871</v>
      </c>
      <c r="R7" s="24">
        <v>8799251.1199999992</v>
      </c>
      <c r="S7" s="24">
        <v>9140889.8000000007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64">
        <v>74863192.900000006</v>
      </c>
      <c r="H8" s="24">
        <v>6198499</v>
      </c>
      <c r="I8" s="24">
        <v>6198501</v>
      </c>
      <c r="J8" s="24">
        <v>6198501</v>
      </c>
      <c r="K8" s="24">
        <v>6198505</v>
      </c>
      <c r="L8" s="24">
        <v>6198505</v>
      </c>
      <c r="M8" s="24">
        <v>6198511</v>
      </c>
      <c r="N8" s="24">
        <v>6198509</v>
      </c>
      <c r="O8" s="24">
        <v>6198510</v>
      </c>
      <c r="P8" s="24">
        <v>6125767.2699999996</v>
      </c>
      <c r="Q8" s="24">
        <v>6752359.8099999996</v>
      </c>
      <c r="R8" s="24">
        <v>6198509</v>
      </c>
      <c r="S8" s="24">
        <v>6198515.8200000003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64">
        <v>131852150.28</v>
      </c>
      <c r="H9" s="24">
        <v>10919679</v>
      </c>
      <c r="I9" s="24">
        <v>10919682</v>
      </c>
      <c r="J9" s="24">
        <v>11215397.460000001</v>
      </c>
      <c r="K9" s="24">
        <v>10919691</v>
      </c>
      <c r="L9" s="24">
        <v>13036729.74</v>
      </c>
      <c r="M9" s="24">
        <v>11291658.23</v>
      </c>
      <c r="N9" s="24">
        <v>10920690</v>
      </c>
      <c r="O9" s="24">
        <v>10919692</v>
      </c>
      <c r="P9" s="24">
        <v>9849852.1199999992</v>
      </c>
      <c r="Q9" s="24">
        <v>10019689</v>
      </c>
      <c r="R9" s="24">
        <v>10919690</v>
      </c>
      <c r="S9" s="24">
        <v>10919699.73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64">
        <v>94825541.579999998</v>
      </c>
      <c r="H10" s="24">
        <v>7776976</v>
      </c>
      <c r="I10" s="24">
        <v>7776981</v>
      </c>
      <c r="J10" s="24">
        <v>7776982</v>
      </c>
      <c r="K10" s="24">
        <v>7776987</v>
      </c>
      <c r="L10" s="24">
        <v>7776987</v>
      </c>
      <c r="M10" s="24">
        <v>7776992</v>
      </c>
      <c r="N10" s="24">
        <v>7776987</v>
      </c>
      <c r="O10" s="24">
        <v>7776991</v>
      </c>
      <c r="P10" s="24">
        <v>8786048.6199999992</v>
      </c>
      <c r="Q10" s="24">
        <v>8269623.6600000001</v>
      </c>
      <c r="R10" s="24">
        <v>7776987</v>
      </c>
      <c r="S10" s="24">
        <v>7776999.2999999998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64">
        <v>74304126.920000002</v>
      </c>
      <c r="H11" s="24">
        <v>6058540</v>
      </c>
      <c r="I11" s="24">
        <v>6058542</v>
      </c>
      <c r="J11" s="24">
        <v>6211977.6100000003</v>
      </c>
      <c r="K11" s="24">
        <v>6058548</v>
      </c>
      <c r="L11" s="24">
        <v>6058545</v>
      </c>
      <c r="M11" s="24">
        <v>7283487.8399999999</v>
      </c>
      <c r="N11" s="24">
        <v>6058547</v>
      </c>
      <c r="O11" s="24">
        <v>6058552</v>
      </c>
      <c r="P11" s="24">
        <v>6281730.4299999997</v>
      </c>
      <c r="Q11" s="24">
        <v>6058550</v>
      </c>
      <c r="R11" s="24">
        <v>6058547</v>
      </c>
      <c r="S11" s="24">
        <v>6058560.04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64">
        <v>113684322.92</v>
      </c>
      <c r="H12" s="24">
        <v>9529897</v>
      </c>
      <c r="I12" s="24">
        <v>9529896</v>
      </c>
      <c r="J12" s="24">
        <v>9782937.8699999992</v>
      </c>
      <c r="K12" s="24">
        <v>9529906</v>
      </c>
      <c r="L12" s="24">
        <v>9529902</v>
      </c>
      <c r="M12" s="24">
        <v>9529908</v>
      </c>
      <c r="N12" s="24">
        <v>9529905</v>
      </c>
      <c r="O12" s="24">
        <v>9482936.3499999996</v>
      </c>
      <c r="P12" s="24">
        <v>9099302.8800000008</v>
      </c>
      <c r="Q12" s="24">
        <v>9379908</v>
      </c>
      <c r="R12" s="24">
        <v>9379905</v>
      </c>
      <c r="S12" s="24">
        <v>9379918.8200000003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64">
        <v>103461343.8</v>
      </c>
      <c r="H13" s="24">
        <v>7476329</v>
      </c>
      <c r="I13" s="24">
        <v>7476333</v>
      </c>
      <c r="J13" s="24">
        <v>9746211.3900000006</v>
      </c>
      <c r="K13" s="24">
        <v>7476337</v>
      </c>
      <c r="L13" s="24">
        <v>7476332</v>
      </c>
      <c r="M13" s="24">
        <v>7476337</v>
      </c>
      <c r="N13" s="24">
        <v>9910503.25</v>
      </c>
      <c r="O13" s="24">
        <v>7476338</v>
      </c>
      <c r="P13" s="24">
        <v>13459618.4</v>
      </c>
      <c r="Q13" s="24">
        <v>10534328.41</v>
      </c>
      <c r="R13" s="24">
        <v>7476332</v>
      </c>
      <c r="S13" s="24">
        <v>7476344.3499999996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64">
        <v>77178571.400000006</v>
      </c>
      <c r="H14" s="24">
        <v>6494312</v>
      </c>
      <c r="I14" s="24">
        <v>6494313</v>
      </c>
      <c r="J14" s="24">
        <v>6494316</v>
      </c>
      <c r="K14" s="24">
        <v>6494318</v>
      </c>
      <c r="L14" s="24">
        <v>6494315</v>
      </c>
      <c r="M14" s="24">
        <v>6494322</v>
      </c>
      <c r="N14" s="24">
        <v>6494318</v>
      </c>
      <c r="O14" s="24">
        <v>6494322</v>
      </c>
      <c r="P14" s="24">
        <v>5741070.8200000003</v>
      </c>
      <c r="Q14" s="24">
        <v>6494319</v>
      </c>
      <c r="R14" s="24">
        <v>6494318</v>
      </c>
      <c r="S14" s="24">
        <v>6494327.5800000001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64">
        <v>45170004.460000001</v>
      </c>
      <c r="H15" s="24">
        <v>3624159</v>
      </c>
      <c r="I15" s="24">
        <v>4070294.28</v>
      </c>
      <c r="J15" s="24">
        <v>3624161</v>
      </c>
      <c r="K15" s="24">
        <v>3624164</v>
      </c>
      <c r="L15" s="24">
        <v>3624162</v>
      </c>
      <c r="M15" s="24">
        <v>4198955.32</v>
      </c>
      <c r="N15" s="24">
        <v>3624164</v>
      </c>
      <c r="O15" s="24">
        <v>3624167</v>
      </c>
      <c r="P15" s="24">
        <v>3624164</v>
      </c>
      <c r="Q15" s="24">
        <v>4283276.01</v>
      </c>
      <c r="R15" s="24">
        <v>3624164</v>
      </c>
      <c r="S15" s="24">
        <v>3624173.85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64">
        <v>43791245.130000003</v>
      </c>
      <c r="H16" s="24">
        <v>3648433</v>
      </c>
      <c r="I16" s="24">
        <v>4079797.9</v>
      </c>
      <c r="J16" s="24">
        <v>3971677.39</v>
      </c>
      <c r="K16" s="24">
        <v>3648437</v>
      </c>
      <c r="L16" s="24">
        <v>3648436</v>
      </c>
      <c r="M16" s="24">
        <v>3648446</v>
      </c>
      <c r="N16" s="24">
        <v>3648438</v>
      </c>
      <c r="O16" s="24">
        <v>3648440</v>
      </c>
      <c r="P16" s="24">
        <v>3348439</v>
      </c>
      <c r="Q16" s="24">
        <v>3348442</v>
      </c>
      <c r="R16" s="24">
        <v>3503812.5</v>
      </c>
      <c r="S16" s="24">
        <v>3648446.34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64">
        <v>143160526.69999999</v>
      </c>
      <c r="H17" s="24">
        <v>11444694</v>
      </c>
      <c r="I17" s="24">
        <v>11444697</v>
      </c>
      <c r="J17" s="24">
        <v>13440026.84</v>
      </c>
      <c r="K17" s="24">
        <v>11444703</v>
      </c>
      <c r="L17" s="24">
        <v>11444699</v>
      </c>
      <c r="M17" s="24">
        <v>17344913.199999999</v>
      </c>
      <c r="N17" s="24">
        <v>11444699</v>
      </c>
      <c r="O17" s="24">
        <v>11444706</v>
      </c>
      <c r="P17" s="24">
        <v>9373277.8000000007</v>
      </c>
      <c r="Q17" s="24">
        <v>11444704</v>
      </c>
      <c r="R17" s="24">
        <v>11444699</v>
      </c>
      <c r="S17" s="24">
        <v>11444707.859999999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64">
        <v>1056343057.53</v>
      </c>
      <c r="H18" s="24">
        <v>86983477</v>
      </c>
      <c r="I18" s="24">
        <v>86983483</v>
      </c>
      <c r="J18" s="24">
        <v>86983485</v>
      </c>
      <c r="K18" s="24">
        <v>86983500</v>
      </c>
      <c r="L18" s="24">
        <v>86983493</v>
      </c>
      <c r="M18" s="24">
        <v>86983513</v>
      </c>
      <c r="N18" s="24">
        <v>86983495</v>
      </c>
      <c r="O18" s="24">
        <v>86983508</v>
      </c>
      <c r="P18" s="24">
        <v>89786370.269999996</v>
      </c>
      <c r="Q18" s="24">
        <v>96721692.730000004</v>
      </c>
      <c r="R18" s="24">
        <v>86983495</v>
      </c>
      <c r="S18" s="24">
        <v>86983545.530000001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64">
        <v>563077914.12</v>
      </c>
      <c r="H19" s="24">
        <v>45169169</v>
      </c>
      <c r="I19" s="24">
        <v>45169170</v>
      </c>
      <c r="J19" s="24">
        <v>52940977.359999999</v>
      </c>
      <c r="K19" s="24">
        <v>45169179</v>
      </c>
      <c r="L19" s="24">
        <v>45169176</v>
      </c>
      <c r="M19" s="24">
        <v>45169180</v>
      </c>
      <c r="N19" s="24">
        <v>55215460.380000003</v>
      </c>
      <c r="O19" s="24">
        <v>45169183</v>
      </c>
      <c r="P19" s="24">
        <v>48398862.560000002</v>
      </c>
      <c r="Q19" s="24">
        <v>45169178</v>
      </c>
      <c r="R19" s="24">
        <v>45169177</v>
      </c>
      <c r="S19" s="24">
        <v>45169201.82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64">
        <v>401242319.73000002</v>
      </c>
      <c r="H20" s="24">
        <v>32705902</v>
      </c>
      <c r="I20" s="24">
        <v>32705908</v>
      </c>
      <c r="J20" s="24">
        <v>37010580.060000002</v>
      </c>
      <c r="K20" s="24">
        <v>32705918</v>
      </c>
      <c r="L20" s="24">
        <v>32705913</v>
      </c>
      <c r="M20" s="24">
        <v>34105604.030000001</v>
      </c>
      <c r="N20" s="24">
        <v>32845558.760000002</v>
      </c>
      <c r="O20" s="24">
        <v>32705921</v>
      </c>
      <c r="P20" s="24">
        <v>35633235.270000003</v>
      </c>
      <c r="Q20" s="24">
        <v>32705918</v>
      </c>
      <c r="R20" s="24">
        <v>32705913</v>
      </c>
      <c r="S20" s="24">
        <v>32705948.609999999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64">
        <v>303051370.64999998</v>
      </c>
      <c r="H21" s="24">
        <v>24355732</v>
      </c>
      <c r="I21" s="24">
        <v>24355733</v>
      </c>
      <c r="J21" s="24">
        <v>27461479.309999999</v>
      </c>
      <c r="K21" s="24">
        <v>24355734</v>
      </c>
      <c r="L21" s="24">
        <v>24355735</v>
      </c>
      <c r="M21" s="24">
        <v>28236231.800000001</v>
      </c>
      <c r="N21" s="24">
        <v>24355735</v>
      </c>
      <c r="O21" s="24">
        <v>24355735</v>
      </c>
      <c r="P21" s="24">
        <v>24355736</v>
      </c>
      <c r="Q21" s="24">
        <v>28152047.440000001</v>
      </c>
      <c r="R21" s="24">
        <v>24355735</v>
      </c>
      <c r="S21" s="24">
        <v>24355737.100000001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64">
        <v>624123505.54999995</v>
      </c>
      <c r="H22" s="24">
        <v>50985016</v>
      </c>
      <c r="I22" s="24">
        <v>50985016</v>
      </c>
      <c r="J22" s="24">
        <v>50985017</v>
      </c>
      <c r="K22" s="24">
        <v>50985019</v>
      </c>
      <c r="L22" s="24">
        <v>50985017</v>
      </c>
      <c r="M22" s="24">
        <v>50985021</v>
      </c>
      <c r="N22" s="24">
        <v>50985018</v>
      </c>
      <c r="O22" s="24">
        <v>50985020</v>
      </c>
      <c r="P22" s="24">
        <v>63288301.189999998</v>
      </c>
      <c r="Q22" s="24">
        <v>50985020</v>
      </c>
      <c r="R22" s="24">
        <v>50985018</v>
      </c>
      <c r="S22" s="24">
        <v>50985022.359999999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64">
        <v>245842857.81999999</v>
      </c>
      <c r="H23" s="24">
        <v>19891259</v>
      </c>
      <c r="I23" s="24">
        <v>19891259</v>
      </c>
      <c r="J23" s="24">
        <v>21427130.25</v>
      </c>
      <c r="K23" s="24">
        <v>19891262</v>
      </c>
      <c r="L23" s="24">
        <v>19891261</v>
      </c>
      <c r="M23" s="24">
        <v>22660468.420000002</v>
      </c>
      <c r="N23" s="24">
        <v>20299732.550000001</v>
      </c>
      <c r="O23" s="24">
        <v>19891265</v>
      </c>
      <c r="P23" s="24">
        <v>21201050.34</v>
      </c>
      <c r="Q23" s="24">
        <v>21015636.260000002</v>
      </c>
      <c r="R23" s="24">
        <v>19891264</v>
      </c>
      <c r="S23" s="24">
        <v>19891270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64">
        <v>102248115.84999999</v>
      </c>
      <c r="H24" s="24">
        <v>8557705</v>
      </c>
      <c r="I24" s="24">
        <v>8557707</v>
      </c>
      <c r="J24" s="24">
        <v>8557707</v>
      </c>
      <c r="K24" s="24">
        <v>9123265.7400000002</v>
      </c>
      <c r="L24" s="24">
        <v>11557707</v>
      </c>
      <c r="M24" s="24">
        <v>11557714</v>
      </c>
      <c r="N24" s="24">
        <v>11557710</v>
      </c>
      <c r="O24" s="24">
        <v>11557710</v>
      </c>
      <c r="P24" s="24">
        <v>1557711</v>
      </c>
      <c r="Q24" s="24">
        <v>6557711</v>
      </c>
      <c r="R24" s="24">
        <v>6547752.4800000004</v>
      </c>
      <c r="S24" s="24">
        <v>6557715.6299999999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64">
        <v>44102186.990000002</v>
      </c>
      <c r="H25" s="24">
        <v>3639330</v>
      </c>
      <c r="I25" s="24">
        <v>3639329</v>
      </c>
      <c r="J25" s="24">
        <v>3764754.43</v>
      </c>
      <c r="K25" s="24">
        <v>3639330</v>
      </c>
      <c r="L25" s="24">
        <v>3639330</v>
      </c>
      <c r="M25" s="24">
        <v>3639330</v>
      </c>
      <c r="N25" s="24">
        <v>3639330</v>
      </c>
      <c r="O25" s="24">
        <v>3639330</v>
      </c>
      <c r="P25" s="24">
        <v>3684520.22</v>
      </c>
      <c r="Q25" s="24">
        <v>3898940.94</v>
      </c>
      <c r="R25" s="24">
        <v>3639330</v>
      </c>
      <c r="S25" s="24">
        <v>3639332.4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64">
        <v>405918628.42000002</v>
      </c>
      <c r="H27" s="24">
        <v>33243113</v>
      </c>
      <c r="I27" s="24">
        <v>33243114</v>
      </c>
      <c r="J27" s="24">
        <v>33243116</v>
      </c>
      <c r="K27" s="24">
        <v>33243113</v>
      </c>
      <c r="L27" s="24">
        <v>33243115</v>
      </c>
      <c r="M27" s="24">
        <v>38166752.259999998</v>
      </c>
      <c r="N27" s="24">
        <v>33243117</v>
      </c>
      <c r="O27" s="24">
        <v>33243115</v>
      </c>
      <c r="P27" s="24">
        <v>34024779.869999997</v>
      </c>
      <c r="Q27" s="24">
        <v>34539059</v>
      </c>
      <c r="R27" s="24">
        <v>33243117</v>
      </c>
      <c r="S27" s="24">
        <v>33243117.289999999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64">
        <v>5666363.04</v>
      </c>
      <c r="H28" s="24">
        <v>547281</v>
      </c>
      <c r="I28" s="24">
        <v>547281</v>
      </c>
      <c r="J28" s="24">
        <v>547281</v>
      </c>
      <c r="K28" s="24">
        <v>547285</v>
      </c>
      <c r="L28" s="24">
        <v>547286</v>
      </c>
      <c r="M28" s="24">
        <v>547287</v>
      </c>
      <c r="N28" s="24">
        <v>547287</v>
      </c>
      <c r="O28" s="24">
        <v>547288</v>
      </c>
      <c r="P28" s="24">
        <v>297287</v>
      </c>
      <c r="Q28" s="24">
        <v>297287</v>
      </c>
      <c r="R28" s="24">
        <v>297287</v>
      </c>
      <c r="S28" s="24">
        <v>396226.04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64">
        <v>539986073.73000002</v>
      </c>
      <c r="H29" s="24">
        <v>44750400</v>
      </c>
      <c r="I29" s="24">
        <v>44750399</v>
      </c>
      <c r="J29" s="24">
        <v>45982278.399999999</v>
      </c>
      <c r="K29" s="24">
        <v>44750405</v>
      </c>
      <c r="L29" s="24">
        <v>44750402</v>
      </c>
      <c r="M29" s="24">
        <v>44750405</v>
      </c>
      <c r="N29" s="24">
        <v>47776755.049999997</v>
      </c>
      <c r="O29" s="24">
        <v>44750408</v>
      </c>
      <c r="P29" s="24">
        <v>43473395</v>
      </c>
      <c r="Q29" s="24">
        <v>44750404</v>
      </c>
      <c r="R29" s="24">
        <v>44750405</v>
      </c>
      <c r="S29" s="24">
        <v>44750417.280000001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64">
        <v>241358701.99000001</v>
      </c>
      <c r="H34" s="24">
        <v>18779855</v>
      </c>
      <c r="I34" s="24">
        <v>18779856</v>
      </c>
      <c r="J34" s="24">
        <v>25623755.07</v>
      </c>
      <c r="K34" s="24">
        <v>18779858</v>
      </c>
      <c r="L34" s="24">
        <v>18779858</v>
      </c>
      <c r="M34" s="24">
        <v>18779864</v>
      </c>
      <c r="N34" s="24">
        <v>24314936.66</v>
      </c>
      <c r="O34" s="24">
        <v>18779862</v>
      </c>
      <c r="P34" s="24">
        <v>22401259.68</v>
      </c>
      <c r="Q34" s="24">
        <v>18779862</v>
      </c>
      <c r="R34" s="24">
        <v>18779861</v>
      </c>
      <c r="S34" s="24">
        <v>18779874.579999998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64">
        <v>84081216.290000007</v>
      </c>
      <c r="H35" s="24">
        <v>6698793</v>
      </c>
      <c r="I35" s="24">
        <v>6698797</v>
      </c>
      <c r="J35" s="24">
        <v>6698799</v>
      </c>
      <c r="K35" s="24">
        <v>6698800</v>
      </c>
      <c r="L35" s="24">
        <v>6698799</v>
      </c>
      <c r="M35" s="24">
        <v>6698808</v>
      </c>
      <c r="N35" s="24">
        <v>6698800</v>
      </c>
      <c r="O35" s="24">
        <v>6698804</v>
      </c>
      <c r="P35" s="24">
        <v>10394396.470000001</v>
      </c>
      <c r="Q35" s="24">
        <v>6698804</v>
      </c>
      <c r="R35" s="24">
        <v>6698800</v>
      </c>
      <c r="S35" s="24">
        <v>6698815.8200000003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6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64">
        <v>5511301.2000000002</v>
      </c>
      <c r="H46" s="24">
        <v>459273</v>
      </c>
      <c r="I46" s="24">
        <v>459273</v>
      </c>
      <c r="J46" s="24">
        <v>459274</v>
      </c>
      <c r="K46" s="24">
        <v>459274</v>
      </c>
      <c r="L46" s="24">
        <v>459274</v>
      </c>
      <c r="M46" s="24">
        <v>459277</v>
      </c>
      <c r="N46" s="24">
        <v>459275</v>
      </c>
      <c r="O46" s="24">
        <v>459276</v>
      </c>
      <c r="P46" s="24">
        <v>459276</v>
      </c>
      <c r="Q46" s="24">
        <v>459276</v>
      </c>
      <c r="R46" s="24">
        <v>459275</v>
      </c>
      <c r="S46" s="24">
        <v>459278.2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6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6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90</v>
      </c>
      <c r="C66" s="39">
        <f>SUM(C7:C100)</f>
        <v>0</v>
      </c>
      <c r="D66" s="39">
        <f>SUM(D7:D100)</f>
        <v>0</v>
      </c>
      <c r="E66" s="23"/>
      <c r="F66" s="23"/>
      <c r="G66" s="65">
        <f t="shared" ref="G66:S66" si="0">SUM(G7:G65)</f>
        <v>5630380225.75</v>
      </c>
      <c r="H66" s="29">
        <f t="shared" si="0"/>
        <v>459078676</v>
      </c>
      <c r="I66" s="29">
        <f t="shared" si="0"/>
        <v>459956221.18000001</v>
      </c>
      <c r="J66" s="29">
        <f t="shared" si="0"/>
        <v>489288683.44</v>
      </c>
      <c r="K66" s="29">
        <f t="shared" si="0"/>
        <v>459644405.74000001</v>
      </c>
      <c r="L66" s="29">
        <f t="shared" si="0"/>
        <v>464195844.74000001</v>
      </c>
      <c r="M66" s="29">
        <f t="shared" si="0"/>
        <v>483123861.10000002</v>
      </c>
      <c r="N66" s="29">
        <f t="shared" si="0"/>
        <v>483669836.64999998</v>
      </c>
      <c r="O66" s="29">
        <f t="shared" si="0"/>
        <v>462031952.35000002</v>
      </c>
      <c r="P66" s="29">
        <f t="shared" si="0"/>
        <v>480273107.04000002</v>
      </c>
      <c r="Q66" s="29">
        <f t="shared" si="0"/>
        <v>476156907.25999999</v>
      </c>
      <c r="R66" s="29">
        <f t="shared" si="0"/>
        <v>456182644.10000002</v>
      </c>
      <c r="S66" s="29">
        <f t="shared" si="0"/>
        <v>456778086.14999998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6"/>
      <c r="T67" s="30"/>
      <c r="Y67" s="30"/>
    </row>
    <row r="68" spans="1:29" x14ac:dyDescent="0.25">
      <c r="C68" s="26"/>
      <c r="D68" s="26"/>
      <c r="E68" s="26"/>
      <c r="F68" s="26"/>
      <c r="G68" s="66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C5:D5"/>
    <mergeCell ref="E5:F5"/>
    <mergeCell ref="H4:S4"/>
    <mergeCell ref="T4:X4"/>
    <mergeCell ref="H5:J5"/>
    <mergeCell ref="K5:M5"/>
    <mergeCell ref="N5:P5"/>
    <mergeCell ref="Q5:S5"/>
    <mergeCell ref="Y4:AC4"/>
    <mergeCell ref="U5:X5"/>
    <mergeCell ref="Y5:Y6"/>
    <mergeCell ref="Z5:AC5"/>
    <mergeCell ref="T5:T6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125</v>
      </c>
      <c r="X1" s="14"/>
    </row>
    <row r="3" spans="1:29" s="15" customFormat="1" ht="15" customHeight="1" x14ac:dyDescent="0.25">
      <c r="A3" s="8" t="s">
        <v>126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3</v>
      </c>
      <c r="C4" s="145" t="s">
        <v>4</v>
      </c>
      <c r="D4" s="146"/>
      <c r="E4" s="146"/>
      <c r="F4" s="147"/>
      <c r="G4" s="148" t="s">
        <v>6</v>
      </c>
      <c r="H4" s="137" t="s">
        <v>7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117</v>
      </c>
      <c r="U4" s="142"/>
      <c r="V4" s="142"/>
      <c r="W4" s="142"/>
      <c r="X4" s="142"/>
      <c r="Y4" s="130" t="s">
        <v>118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119</v>
      </c>
      <c r="D5" s="134"/>
      <c r="E5" s="133" t="s">
        <v>120</v>
      </c>
      <c r="F5" s="134"/>
      <c r="G5" s="148"/>
      <c r="H5" s="130" t="s">
        <v>12</v>
      </c>
      <c r="I5" s="131"/>
      <c r="J5" s="132"/>
      <c r="K5" s="130" t="s">
        <v>13</v>
      </c>
      <c r="L5" s="131"/>
      <c r="M5" s="132"/>
      <c r="N5" s="130" t="s">
        <v>14</v>
      </c>
      <c r="O5" s="131"/>
      <c r="P5" s="132"/>
      <c r="Q5" s="130" t="s">
        <v>15</v>
      </c>
      <c r="R5" s="131"/>
      <c r="S5" s="132"/>
      <c r="T5" s="135" t="s">
        <v>6</v>
      </c>
      <c r="U5" s="137" t="s">
        <v>17</v>
      </c>
      <c r="V5" s="138"/>
      <c r="W5" s="138"/>
      <c r="X5" s="139"/>
      <c r="Y5" s="140" t="s">
        <v>6</v>
      </c>
      <c r="Z5" s="137" t="s">
        <v>17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18</v>
      </c>
      <c r="D6" s="19" t="s">
        <v>19</v>
      </c>
      <c r="E6" s="19" t="s">
        <v>18</v>
      </c>
      <c r="F6" s="19" t="s">
        <v>19</v>
      </c>
      <c r="G6" s="148"/>
      <c r="H6" s="96" t="s">
        <v>20</v>
      </c>
      <c r="I6" s="96" t="s">
        <v>21</v>
      </c>
      <c r="J6" s="96" t="s">
        <v>22</v>
      </c>
      <c r="K6" s="96" t="s">
        <v>23</v>
      </c>
      <c r="L6" s="96" t="s">
        <v>24</v>
      </c>
      <c r="M6" s="96" t="s">
        <v>25</v>
      </c>
      <c r="N6" s="96" t="s">
        <v>26</v>
      </c>
      <c r="O6" s="96" t="s">
        <v>27</v>
      </c>
      <c r="P6" s="96" t="s">
        <v>28</v>
      </c>
      <c r="Q6" s="96" t="s">
        <v>29</v>
      </c>
      <c r="R6" s="96" t="s">
        <v>30</v>
      </c>
      <c r="S6" s="96" t="s">
        <v>31</v>
      </c>
      <c r="T6" s="136"/>
      <c r="U6" s="45" t="s">
        <v>12</v>
      </c>
      <c r="V6" s="45" t="s">
        <v>13</v>
      </c>
      <c r="W6" s="45" t="s">
        <v>14</v>
      </c>
      <c r="X6" s="45" t="s">
        <v>15</v>
      </c>
      <c r="Y6" s="141"/>
      <c r="Z6" s="45" t="s">
        <v>12</v>
      </c>
      <c r="AA6" s="45" t="s">
        <v>13</v>
      </c>
      <c r="AB6" s="45" t="s">
        <v>14</v>
      </c>
      <c r="AC6" s="45" t="s">
        <v>15</v>
      </c>
    </row>
    <row r="7" spans="1:29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58">
        <v>43115850.329999998</v>
      </c>
      <c r="H9" s="58">
        <v>3460481</v>
      </c>
      <c r="I9" s="58">
        <v>3460481</v>
      </c>
      <c r="J9" s="24">
        <v>3460482</v>
      </c>
      <c r="K9" s="24">
        <v>3460481</v>
      </c>
      <c r="L9" s="24">
        <v>4023346.76</v>
      </c>
      <c r="M9" s="24">
        <v>3799612.61</v>
      </c>
      <c r="N9" s="24">
        <v>3751467.24</v>
      </c>
      <c r="O9" s="24">
        <v>3460482</v>
      </c>
      <c r="P9" s="24">
        <v>3857570.02</v>
      </c>
      <c r="Q9" s="24">
        <v>3460482</v>
      </c>
      <c r="R9" s="24">
        <v>3460482</v>
      </c>
      <c r="S9" s="24">
        <v>3460482.7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58">
        <v>26010561.59</v>
      </c>
      <c r="H18" s="58">
        <v>2200634</v>
      </c>
      <c r="I18" s="58">
        <v>2200634</v>
      </c>
      <c r="J18" s="24">
        <v>2200634</v>
      </c>
      <c r="K18" s="24">
        <v>2200636</v>
      </c>
      <c r="L18" s="24">
        <v>2200639</v>
      </c>
      <c r="M18" s="24">
        <v>2200638</v>
      </c>
      <c r="N18" s="24">
        <v>2200639</v>
      </c>
      <c r="O18" s="24">
        <v>2200639</v>
      </c>
      <c r="P18" s="24">
        <v>1803550.98</v>
      </c>
      <c r="Q18" s="24">
        <v>2200639</v>
      </c>
      <c r="R18" s="24">
        <v>2200639</v>
      </c>
      <c r="S18" s="24">
        <v>2200639.61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58">
        <v>10953128.380000001</v>
      </c>
      <c r="H19" s="58">
        <v>912759</v>
      </c>
      <c r="I19" s="58">
        <v>912760</v>
      </c>
      <c r="J19" s="24">
        <v>912761</v>
      </c>
      <c r="K19" s="24">
        <v>912761</v>
      </c>
      <c r="L19" s="24">
        <v>912761</v>
      </c>
      <c r="M19" s="24">
        <v>912760</v>
      </c>
      <c r="N19" s="24">
        <v>912761</v>
      </c>
      <c r="O19" s="24">
        <v>912761</v>
      </c>
      <c r="P19" s="24">
        <v>912761</v>
      </c>
      <c r="Q19" s="24">
        <v>912761</v>
      </c>
      <c r="R19" s="24">
        <v>912761</v>
      </c>
      <c r="S19" s="24">
        <v>912761.38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58">
        <v>6372325.1600000001</v>
      </c>
      <c r="H20" s="58">
        <v>531024</v>
      </c>
      <c r="I20" s="58">
        <v>531024</v>
      </c>
      <c r="J20" s="24">
        <v>531026</v>
      </c>
      <c r="K20" s="24">
        <v>531028</v>
      </c>
      <c r="L20" s="24">
        <v>531027</v>
      </c>
      <c r="M20" s="24">
        <v>531027</v>
      </c>
      <c r="N20" s="24">
        <v>531027</v>
      </c>
      <c r="O20" s="24">
        <v>531028</v>
      </c>
      <c r="P20" s="24">
        <v>531027</v>
      </c>
      <c r="Q20" s="24">
        <v>531028</v>
      </c>
      <c r="R20" s="24">
        <v>531027</v>
      </c>
      <c r="S20" s="24">
        <v>531032.16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58">
        <v>23380111.550000001</v>
      </c>
      <c r="H21" s="58">
        <v>1532902.73</v>
      </c>
      <c r="I21" s="58">
        <v>1532902.73</v>
      </c>
      <c r="J21" s="24">
        <v>1532902.73</v>
      </c>
      <c r="K21" s="24">
        <v>1532903.73</v>
      </c>
      <c r="L21" s="24">
        <v>1792553.78</v>
      </c>
      <c r="M21" s="24">
        <v>1844483.59</v>
      </c>
      <c r="N21" s="24">
        <v>2259921.0699999998</v>
      </c>
      <c r="O21" s="24">
        <v>2259924.0699999998</v>
      </c>
      <c r="P21" s="24">
        <v>2259921.0699999998</v>
      </c>
      <c r="Q21" s="24">
        <v>2259922.0699999998</v>
      </c>
      <c r="R21" s="24">
        <v>2311851.88</v>
      </c>
      <c r="S21" s="24">
        <v>2259922.1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58">
        <v>49072560.630000003</v>
      </c>
      <c r="H23" s="58">
        <v>4082433</v>
      </c>
      <c r="I23" s="58">
        <v>4082434</v>
      </c>
      <c r="J23" s="24">
        <v>4082434</v>
      </c>
      <c r="K23" s="24">
        <v>4082433</v>
      </c>
      <c r="L23" s="24">
        <v>4165772.68</v>
      </c>
      <c r="M23" s="24">
        <v>4082437</v>
      </c>
      <c r="N23" s="24">
        <v>4082436</v>
      </c>
      <c r="O23" s="24">
        <v>4082435</v>
      </c>
      <c r="P23" s="24">
        <v>4082436</v>
      </c>
      <c r="Q23" s="24">
        <v>4082436</v>
      </c>
      <c r="R23" s="24">
        <v>4082436</v>
      </c>
      <c r="S23" s="24">
        <v>4082437.95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58">
        <v>385751.51</v>
      </c>
      <c r="H34" s="58">
        <v>32143</v>
      </c>
      <c r="I34" s="58">
        <v>32143</v>
      </c>
      <c r="J34" s="24">
        <v>32145</v>
      </c>
      <c r="K34" s="24">
        <v>32148</v>
      </c>
      <c r="L34" s="24">
        <v>32146</v>
      </c>
      <c r="M34" s="24">
        <v>32146</v>
      </c>
      <c r="N34" s="24">
        <v>32146</v>
      </c>
      <c r="O34" s="24">
        <v>32148</v>
      </c>
      <c r="P34" s="24">
        <v>32146</v>
      </c>
      <c r="Q34" s="24">
        <v>32146</v>
      </c>
      <c r="R34" s="24">
        <v>32146</v>
      </c>
      <c r="S34" s="24">
        <v>32148.51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58">
        <v>16180428.42</v>
      </c>
      <c r="H35" s="58">
        <v>1303849</v>
      </c>
      <c r="I35" s="58">
        <v>1303850</v>
      </c>
      <c r="J35" s="24">
        <v>1448798.03</v>
      </c>
      <c r="K35" s="24">
        <v>1303851</v>
      </c>
      <c r="L35" s="24">
        <v>1303849</v>
      </c>
      <c r="M35" s="24">
        <v>1303853</v>
      </c>
      <c r="N35" s="24">
        <v>1693123.3</v>
      </c>
      <c r="O35" s="24">
        <v>1303851</v>
      </c>
      <c r="P35" s="24">
        <v>1303850</v>
      </c>
      <c r="Q35" s="24">
        <v>1303851</v>
      </c>
      <c r="R35" s="24">
        <v>1303849</v>
      </c>
      <c r="S35" s="24">
        <v>1303854.0900000001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58">
        <v>15511258.02</v>
      </c>
      <c r="H43" s="58">
        <v>962602</v>
      </c>
      <c r="I43" s="58">
        <v>962603</v>
      </c>
      <c r="J43" s="24">
        <v>962605</v>
      </c>
      <c r="K43" s="24">
        <v>962605</v>
      </c>
      <c r="L43" s="24">
        <v>962605</v>
      </c>
      <c r="M43" s="24">
        <v>962605</v>
      </c>
      <c r="N43" s="24">
        <v>4922605</v>
      </c>
      <c r="O43" s="24">
        <v>962605</v>
      </c>
      <c r="P43" s="24">
        <v>962605</v>
      </c>
      <c r="Q43" s="24">
        <v>962605</v>
      </c>
      <c r="R43" s="24">
        <v>962605</v>
      </c>
      <c r="S43" s="24">
        <v>962608.02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90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190981975.59</v>
      </c>
      <c r="H66" s="59">
        <f t="shared" si="0"/>
        <v>15018827.73</v>
      </c>
      <c r="I66" s="59">
        <f t="shared" si="0"/>
        <v>15018831.73</v>
      </c>
      <c r="J66" s="29">
        <f t="shared" si="0"/>
        <v>15163787.76</v>
      </c>
      <c r="K66" s="29">
        <f t="shared" si="0"/>
        <v>15018846.73</v>
      </c>
      <c r="L66" s="29">
        <f t="shared" si="0"/>
        <v>15924700.220000001</v>
      </c>
      <c r="M66" s="29">
        <f t="shared" si="0"/>
        <v>15669562.199999999</v>
      </c>
      <c r="N66" s="29">
        <f t="shared" si="0"/>
        <v>20386125.609999999</v>
      </c>
      <c r="O66" s="29">
        <f t="shared" si="0"/>
        <v>15745873.07</v>
      </c>
      <c r="P66" s="29">
        <f t="shared" si="0"/>
        <v>15745867.07</v>
      </c>
      <c r="Q66" s="29">
        <f t="shared" si="0"/>
        <v>15745870.07</v>
      </c>
      <c r="R66" s="29">
        <f t="shared" si="0"/>
        <v>15797796.880000001</v>
      </c>
      <c r="S66" s="29">
        <f t="shared" si="0"/>
        <v>15745886.52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127</v>
      </c>
      <c r="X1" s="14"/>
    </row>
    <row r="3" spans="1:29" s="15" customFormat="1" ht="15" customHeight="1" x14ac:dyDescent="0.25">
      <c r="A3" s="8" t="s">
        <v>128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3</v>
      </c>
      <c r="C4" s="145" t="s">
        <v>4</v>
      </c>
      <c r="D4" s="146"/>
      <c r="E4" s="146"/>
      <c r="F4" s="147"/>
      <c r="G4" s="148" t="s">
        <v>6</v>
      </c>
      <c r="H4" s="137" t="s">
        <v>7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117</v>
      </c>
      <c r="U4" s="142"/>
      <c r="V4" s="142"/>
      <c r="W4" s="142"/>
      <c r="X4" s="142"/>
      <c r="Y4" s="130" t="s">
        <v>118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119</v>
      </c>
      <c r="D5" s="134"/>
      <c r="E5" s="133" t="s">
        <v>120</v>
      </c>
      <c r="F5" s="134"/>
      <c r="G5" s="148"/>
      <c r="H5" s="130" t="s">
        <v>12</v>
      </c>
      <c r="I5" s="131"/>
      <c r="J5" s="132"/>
      <c r="K5" s="130" t="s">
        <v>13</v>
      </c>
      <c r="L5" s="131"/>
      <c r="M5" s="132"/>
      <c r="N5" s="130" t="s">
        <v>14</v>
      </c>
      <c r="O5" s="131"/>
      <c r="P5" s="132"/>
      <c r="Q5" s="130" t="s">
        <v>15</v>
      </c>
      <c r="R5" s="131"/>
      <c r="S5" s="132"/>
      <c r="T5" s="135" t="s">
        <v>6</v>
      </c>
      <c r="U5" s="137" t="s">
        <v>17</v>
      </c>
      <c r="V5" s="138"/>
      <c r="W5" s="138"/>
      <c r="X5" s="139"/>
      <c r="Y5" s="140" t="s">
        <v>6</v>
      </c>
      <c r="Z5" s="137" t="s">
        <v>17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18</v>
      </c>
      <c r="D6" s="19" t="s">
        <v>19</v>
      </c>
      <c r="E6" s="19" t="s">
        <v>18</v>
      </c>
      <c r="F6" s="19" t="s">
        <v>19</v>
      </c>
      <c r="G6" s="148"/>
      <c r="H6" s="96" t="s">
        <v>20</v>
      </c>
      <c r="I6" s="96" t="s">
        <v>21</v>
      </c>
      <c r="J6" s="96" t="s">
        <v>22</v>
      </c>
      <c r="K6" s="96" t="s">
        <v>23</v>
      </c>
      <c r="L6" s="96" t="s">
        <v>24</v>
      </c>
      <c r="M6" s="96" t="s">
        <v>25</v>
      </c>
      <c r="N6" s="96" t="s">
        <v>26</v>
      </c>
      <c r="O6" s="96" t="s">
        <v>27</v>
      </c>
      <c r="P6" s="96" t="s">
        <v>28</v>
      </c>
      <c r="Q6" s="96" t="s">
        <v>29</v>
      </c>
      <c r="R6" s="96" t="s">
        <v>30</v>
      </c>
      <c r="S6" s="96" t="s">
        <v>31</v>
      </c>
      <c r="T6" s="136"/>
      <c r="U6" s="45" t="s">
        <v>12</v>
      </c>
      <c r="V6" s="45" t="s">
        <v>13</v>
      </c>
      <c r="W6" s="45" t="s">
        <v>14</v>
      </c>
      <c r="X6" s="45" t="s">
        <v>15</v>
      </c>
      <c r="Y6" s="141"/>
      <c r="Z6" s="45" t="s">
        <v>12</v>
      </c>
      <c r="AA6" s="45" t="s">
        <v>13</v>
      </c>
      <c r="AB6" s="45" t="s">
        <v>14</v>
      </c>
      <c r="AC6" s="45" t="s">
        <v>15</v>
      </c>
    </row>
    <row r="7" spans="1:29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58">
        <v>113662242.70999999</v>
      </c>
      <c r="H18" s="58">
        <v>9470453</v>
      </c>
      <c r="I18" s="58">
        <v>9470456</v>
      </c>
      <c r="J18" s="24">
        <v>9470464</v>
      </c>
      <c r="K18" s="24">
        <v>9470470</v>
      </c>
      <c r="L18" s="24">
        <v>9470464</v>
      </c>
      <c r="M18" s="24">
        <v>9470481</v>
      </c>
      <c r="N18" s="24">
        <v>9470468</v>
      </c>
      <c r="O18" s="24">
        <v>9470478</v>
      </c>
      <c r="P18" s="24">
        <v>9487059.2799999993</v>
      </c>
      <c r="Q18" s="24">
        <v>9470472</v>
      </c>
      <c r="R18" s="24">
        <v>9470468</v>
      </c>
      <c r="S18" s="24">
        <v>9470509.4299999997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58">
        <v>2215602.4500000002</v>
      </c>
      <c r="H19" s="58">
        <v>132184</v>
      </c>
      <c r="I19" s="58">
        <v>132184</v>
      </c>
      <c r="J19" s="24">
        <v>132185</v>
      </c>
      <c r="K19" s="24">
        <v>132185</v>
      </c>
      <c r="L19" s="24">
        <v>132185</v>
      </c>
      <c r="M19" s="24">
        <v>132187</v>
      </c>
      <c r="N19" s="24">
        <v>132185</v>
      </c>
      <c r="O19" s="24">
        <v>132186</v>
      </c>
      <c r="P19" s="24">
        <v>446873.5</v>
      </c>
      <c r="Q19" s="24">
        <v>132186</v>
      </c>
      <c r="R19" s="24">
        <v>446872.5</v>
      </c>
      <c r="S19" s="24">
        <v>132189.45000000001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58">
        <v>16353539.16</v>
      </c>
      <c r="H20" s="58">
        <v>1362794</v>
      </c>
      <c r="I20" s="58">
        <v>1362794</v>
      </c>
      <c r="J20" s="24">
        <v>1362796</v>
      </c>
      <c r="K20" s="24">
        <v>1362793</v>
      </c>
      <c r="L20" s="24">
        <v>1362795</v>
      </c>
      <c r="M20" s="24">
        <v>1362797</v>
      </c>
      <c r="N20" s="24">
        <v>1362795</v>
      </c>
      <c r="O20" s="24">
        <v>1362793</v>
      </c>
      <c r="P20" s="24">
        <v>1362796</v>
      </c>
      <c r="Q20" s="24">
        <v>1362794</v>
      </c>
      <c r="R20" s="24">
        <v>1362795</v>
      </c>
      <c r="S20" s="24">
        <v>1362797.16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58">
        <v>111256603.20999999</v>
      </c>
      <c r="H21" s="58">
        <v>9271378</v>
      </c>
      <c r="I21" s="58">
        <v>9271379</v>
      </c>
      <c r="J21" s="24">
        <v>9271378</v>
      </c>
      <c r="K21" s="24">
        <v>9271381</v>
      </c>
      <c r="L21" s="24">
        <v>9271382</v>
      </c>
      <c r="M21" s="24">
        <v>9271387</v>
      </c>
      <c r="N21" s="24">
        <v>9271384</v>
      </c>
      <c r="O21" s="24">
        <v>9271384</v>
      </c>
      <c r="P21" s="24">
        <v>9271384</v>
      </c>
      <c r="Q21" s="24">
        <v>9271385</v>
      </c>
      <c r="R21" s="24">
        <v>9271384</v>
      </c>
      <c r="S21" s="24">
        <v>9271397.2100000009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58">
        <v>49999197.729999997</v>
      </c>
      <c r="H22" s="58">
        <v>4166596</v>
      </c>
      <c r="I22" s="58">
        <v>4166597</v>
      </c>
      <c r="J22" s="24">
        <v>4166597</v>
      </c>
      <c r="K22" s="24">
        <v>4166600</v>
      </c>
      <c r="L22" s="24">
        <v>4166599</v>
      </c>
      <c r="M22" s="24">
        <v>4166602</v>
      </c>
      <c r="N22" s="24">
        <v>4166599</v>
      </c>
      <c r="O22" s="24">
        <v>4166602</v>
      </c>
      <c r="P22" s="24">
        <v>4166599</v>
      </c>
      <c r="Q22" s="24">
        <v>4166601</v>
      </c>
      <c r="R22" s="24">
        <v>4166599</v>
      </c>
      <c r="S22" s="24">
        <v>4166606.73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58">
        <v>30876286.870000001</v>
      </c>
      <c r="H23" s="58">
        <v>2573022</v>
      </c>
      <c r="I23" s="58">
        <v>2573023</v>
      </c>
      <c r="J23" s="24">
        <v>2573023</v>
      </c>
      <c r="K23" s="24">
        <v>2573024</v>
      </c>
      <c r="L23" s="24">
        <v>2573023</v>
      </c>
      <c r="M23" s="24">
        <v>2573026</v>
      </c>
      <c r="N23" s="24">
        <v>2573023</v>
      </c>
      <c r="O23" s="24">
        <v>2573024</v>
      </c>
      <c r="P23" s="24">
        <v>2573023</v>
      </c>
      <c r="Q23" s="24">
        <v>2573024</v>
      </c>
      <c r="R23" s="24">
        <v>2573023</v>
      </c>
      <c r="S23" s="24">
        <v>2573028.87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58">
        <v>24162371.719999999</v>
      </c>
      <c r="H27" s="58">
        <v>1961082.5</v>
      </c>
      <c r="I27" s="58">
        <v>1961082.5</v>
      </c>
      <c r="J27" s="24">
        <v>1961083.5</v>
      </c>
      <c r="K27" s="24">
        <v>1961082.5</v>
      </c>
      <c r="L27" s="24">
        <v>1961083.5</v>
      </c>
      <c r="M27" s="24">
        <v>1646395</v>
      </c>
      <c r="N27" s="24">
        <v>1961083.5</v>
      </c>
      <c r="O27" s="24">
        <v>1961082.5</v>
      </c>
      <c r="P27" s="24">
        <v>3219834.5</v>
      </c>
      <c r="Q27" s="24">
        <v>1961082.5</v>
      </c>
      <c r="R27" s="24">
        <v>1961083.5</v>
      </c>
      <c r="S27" s="24">
        <v>1646395.72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58">
        <v>115762505.84999999</v>
      </c>
      <c r="H29" s="58">
        <v>9330419</v>
      </c>
      <c r="I29" s="58">
        <v>9330420</v>
      </c>
      <c r="J29" s="24">
        <v>9330420</v>
      </c>
      <c r="K29" s="24">
        <v>9330422</v>
      </c>
      <c r="L29" s="24">
        <v>9330420</v>
      </c>
      <c r="M29" s="24">
        <v>9330424</v>
      </c>
      <c r="N29" s="24">
        <v>9330421</v>
      </c>
      <c r="O29" s="24">
        <v>9330424</v>
      </c>
      <c r="P29" s="24">
        <v>10330422</v>
      </c>
      <c r="Q29" s="24">
        <v>10330421</v>
      </c>
      <c r="R29" s="24">
        <v>10330421</v>
      </c>
      <c r="S29" s="24">
        <v>10127871.85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90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464288349.69999999</v>
      </c>
      <c r="H66" s="59">
        <f t="shared" si="0"/>
        <v>38267928.5</v>
      </c>
      <c r="I66" s="59">
        <f t="shared" si="0"/>
        <v>38267935.5</v>
      </c>
      <c r="J66" s="29">
        <f t="shared" si="0"/>
        <v>38267946.5</v>
      </c>
      <c r="K66" s="29">
        <f t="shared" si="0"/>
        <v>38267957.5</v>
      </c>
      <c r="L66" s="29">
        <f t="shared" si="0"/>
        <v>38267951.5</v>
      </c>
      <c r="M66" s="29">
        <f t="shared" si="0"/>
        <v>37953299</v>
      </c>
      <c r="N66" s="29">
        <f t="shared" si="0"/>
        <v>38267958.5</v>
      </c>
      <c r="O66" s="29">
        <f t="shared" si="0"/>
        <v>38267973.5</v>
      </c>
      <c r="P66" s="29">
        <f t="shared" si="0"/>
        <v>40857991.280000001</v>
      </c>
      <c r="Q66" s="29">
        <f t="shared" si="0"/>
        <v>39267965.5</v>
      </c>
      <c r="R66" s="29">
        <f t="shared" si="0"/>
        <v>39582646</v>
      </c>
      <c r="S66" s="29">
        <f t="shared" si="0"/>
        <v>38750796.420000002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2025-01-27T05:39:54Z</dcterms:modified>
  <cp:category/>
</cp:coreProperties>
</file>